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0月27日市属事业单位招聘考试成绩及排名" sheetId="1" r:id="rId1"/>
  </sheets>
  <definedNames>
    <definedName name="_xlnm.Print_Titles" localSheetId="0">'10月27日市属事业单位招聘考试成绩及排名'!$1:$4</definedName>
  </definedNames>
  <calcPr fullCalcOnLoad="1"/>
</workbook>
</file>

<file path=xl/sharedStrings.xml><?xml version="1.0" encoding="utf-8"?>
<sst xmlns="http://schemas.openxmlformats.org/spreadsheetml/2006/main" count="210" uniqueCount="114">
  <si>
    <r>
      <rPr>
        <b/>
        <sz val="18"/>
        <rFont val="宋体"/>
        <family val="0"/>
      </rPr>
      <t>贵阳市住房和城乡建设局</t>
    </r>
    <r>
      <rPr>
        <b/>
        <sz val="18"/>
        <rFont val="Arial"/>
        <family val="2"/>
      </rPr>
      <t>2019</t>
    </r>
    <r>
      <rPr>
        <b/>
        <sz val="18"/>
        <rFont val="宋体"/>
        <family val="0"/>
      </rPr>
      <t>年公开招聘事业单位工作人员面试人员名单</t>
    </r>
  </si>
  <si>
    <t>序号</t>
  </si>
  <si>
    <t>姓名</t>
  </si>
  <si>
    <t>准考证号</t>
  </si>
  <si>
    <t>报考单位及代码</t>
  </si>
  <si>
    <t>报考岗位及代码</t>
  </si>
  <si>
    <t>成绩</t>
  </si>
  <si>
    <t>名次</t>
  </si>
  <si>
    <t>是否进入面试</t>
  </si>
  <si>
    <t>备注</t>
  </si>
  <si>
    <t>笔试</t>
  </si>
  <si>
    <t>专业测试</t>
  </si>
  <si>
    <t>笔试、专业测试总成绩</t>
  </si>
  <si>
    <t>职测成绩</t>
  </si>
  <si>
    <t>综合成绩</t>
  </si>
  <si>
    <t>笔试总成绩</t>
  </si>
  <si>
    <t>百分制成绩</t>
  </si>
  <si>
    <t>折合60%（A类）</t>
  </si>
  <si>
    <t>折合30%（B类）</t>
  </si>
  <si>
    <t>折合40%</t>
  </si>
  <si>
    <t>周泽毅</t>
  </si>
  <si>
    <t>1152012701301</t>
  </si>
  <si>
    <t>011市城市建设档案管理处</t>
  </si>
  <si>
    <t>01管理岗位</t>
  </si>
  <si>
    <t>是</t>
  </si>
  <si>
    <t>毛远</t>
  </si>
  <si>
    <t>1152019505604</t>
  </si>
  <si>
    <t>李智超</t>
  </si>
  <si>
    <t>1152012700909</t>
  </si>
  <si>
    <t>朱聪</t>
  </si>
  <si>
    <t>1152019901830</t>
  </si>
  <si>
    <t>02专业技术岗位</t>
  </si>
  <si>
    <t>李健</t>
  </si>
  <si>
    <t>1152019900726</t>
  </si>
  <si>
    <t>袁晓俊</t>
  </si>
  <si>
    <t>1152018903119</t>
  </si>
  <si>
    <t>张凡</t>
  </si>
  <si>
    <t>1152016201204</t>
  </si>
  <si>
    <t>龙明学</t>
  </si>
  <si>
    <t>1152018600523</t>
  </si>
  <si>
    <t>徐小凤</t>
  </si>
  <si>
    <t>1152019002218</t>
  </si>
  <si>
    <t>蔡培</t>
  </si>
  <si>
    <t>1152019202518</t>
  </si>
  <si>
    <t>罗凡</t>
  </si>
  <si>
    <t>1152018900929</t>
  </si>
  <si>
    <t>012市房屋征收管理中心</t>
  </si>
  <si>
    <t>陈远丽</t>
  </si>
  <si>
    <t>1152012700123</t>
  </si>
  <si>
    <t>李华</t>
  </si>
  <si>
    <t>1152018204730</t>
  </si>
  <si>
    <t>罗坤维</t>
  </si>
  <si>
    <t>1152012700926</t>
  </si>
  <si>
    <t>李恒鹏</t>
  </si>
  <si>
    <t>1152018204219</t>
  </si>
  <si>
    <t>李自雄</t>
  </si>
  <si>
    <t>1152018601729</t>
  </si>
  <si>
    <t>刘云雄</t>
  </si>
  <si>
    <t>1152018903027</t>
  </si>
  <si>
    <t>黄忠兴</t>
  </si>
  <si>
    <t>1152018202213</t>
  </si>
  <si>
    <t>刘峻逞</t>
  </si>
  <si>
    <t>1152012900507</t>
  </si>
  <si>
    <t>田毅</t>
  </si>
  <si>
    <t>1152018203320</t>
  </si>
  <si>
    <t>赵苑</t>
  </si>
  <si>
    <t>1152016103012</t>
  </si>
  <si>
    <t>肖永超</t>
  </si>
  <si>
    <t>1152019900207</t>
  </si>
  <si>
    <t>专业测试缺考</t>
  </si>
  <si>
    <t>孙吉坤</t>
  </si>
  <si>
    <t>1152019003509</t>
  </si>
  <si>
    <r>
      <t>013</t>
    </r>
    <r>
      <rPr>
        <sz val="10"/>
        <rFont val="宋体"/>
        <family val="0"/>
      </rPr>
      <t>市装饰装修工程管理检验中心</t>
    </r>
  </si>
  <si>
    <t>01专业技术岗位</t>
  </si>
  <si>
    <t>曹长胜</t>
  </si>
  <si>
    <t>1152019500626</t>
  </si>
  <si>
    <t>013市装饰装修工程管理检验中心</t>
  </si>
  <si>
    <t>王勇</t>
  </si>
  <si>
    <t>1152011201002</t>
  </si>
  <si>
    <t>吴瑾</t>
  </si>
  <si>
    <t>1152019201401</t>
  </si>
  <si>
    <t>谭力韬</t>
  </si>
  <si>
    <t>1152019004406</t>
  </si>
  <si>
    <t>杨彬</t>
  </si>
  <si>
    <t>1152019201325</t>
  </si>
  <si>
    <t>彭尧</t>
  </si>
  <si>
    <t>1152018900514</t>
  </si>
  <si>
    <t>邓真吉</t>
  </si>
  <si>
    <t>1152019903801</t>
  </si>
  <si>
    <t>赵明远</t>
  </si>
  <si>
    <t>1152016105022</t>
  </si>
  <si>
    <t>刘畅</t>
  </si>
  <si>
    <t>1152016100512</t>
  </si>
  <si>
    <t>李秋香</t>
  </si>
  <si>
    <t>1152012902009</t>
  </si>
  <si>
    <t>014市房屋使用安全管理中心（贵阳市白蚁防治站）</t>
  </si>
  <si>
    <t>林芳</t>
  </si>
  <si>
    <t>1152016200619</t>
  </si>
  <si>
    <t>禄玉涵</t>
  </si>
  <si>
    <t>1152019505921</t>
  </si>
  <si>
    <t>陈静</t>
  </si>
  <si>
    <t>1152019501809</t>
  </si>
  <si>
    <t>冉茂蓉</t>
  </si>
  <si>
    <t>1152019201916</t>
  </si>
  <si>
    <t>王吉盈</t>
  </si>
  <si>
    <t>1152019501701</t>
  </si>
  <si>
    <t>田有英</t>
  </si>
  <si>
    <t>1152012700722</t>
  </si>
  <si>
    <t>路倩</t>
  </si>
  <si>
    <t>1152019906511</t>
  </si>
  <si>
    <t>张显蕾</t>
  </si>
  <si>
    <t>1152018901117</t>
  </si>
  <si>
    <t>许欢</t>
  </si>
  <si>
    <t>1152019000806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</si>
</sst>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b/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0" fillId="0" borderId="15" xfId="63" applyFont="1" applyFill="1" applyBorder="1" applyAlignment="1">
      <alignment horizontal="center" vertical="center"/>
      <protection/>
    </xf>
    <xf numFmtId="0" fontId="44" fillId="0" borderId="15" xfId="63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6" fontId="44" fillId="0" borderId="15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176" fontId="44" fillId="0" borderId="15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176" fontId="44" fillId="0" borderId="15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4">
      <selection activeCell="G15" sqref="G15"/>
    </sheetView>
  </sheetViews>
  <sheetFormatPr defaultColWidth="9.140625" defaultRowHeight="12.75"/>
  <cols>
    <col min="1" max="1" width="4.7109375" style="4" customWidth="1"/>
    <col min="2" max="2" width="9.140625" style="4" customWidth="1"/>
    <col min="3" max="3" width="15.8515625" style="4" customWidth="1"/>
    <col min="4" max="4" width="43.7109375" style="4" customWidth="1"/>
    <col min="5" max="5" width="15.28125" style="4" customWidth="1"/>
    <col min="6" max="6" width="9.57421875" style="4" customWidth="1"/>
    <col min="7" max="7" width="9.140625" style="4" customWidth="1"/>
    <col min="8" max="14" width="8.140625" style="4" customWidth="1"/>
    <col min="15" max="15" width="5.421875" style="4" customWidth="1"/>
    <col min="16" max="16" width="7.57421875" style="4" customWidth="1"/>
    <col min="17" max="17" width="12.8515625" style="4" customWidth="1"/>
    <col min="18" max="16384" width="9.140625" style="4" customWidth="1"/>
  </cols>
  <sheetData>
    <row r="1" spans="1:17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47.2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9"/>
      <c r="H2" s="9"/>
      <c r="I2" s="9"/>
      <c r="J2" s="9"/>
      <c r="K2" s="9"/>
      <c r="L2" s="9"/>
      <c r="M2" s="9"/>
      <c r="N2" s="20"/>
      <c r="O2" s="6" t="s">
        <v>7</v>
      </c>
      <c r="P2" s="6" t="s">
        <v>8</v>
      </c>
      <c r="Q2" s="6" t="s">
        <v>9</v>
      </c>
    </row>
    <row r="3" spans="1:17" ht="47.25" customHeight="1">
      <c r="A3" s="10"/>
      <c r="B3" s="11"/>
      <c r="C3" s="11"/>
      <c r="D3" s="10"/>
      <c r="E3" s="10"/>
      <c r="F3" s="8" t="s">
        <v>10</v>
      </c>
      <c r="G3" s="9"/>
      <c r="H3" s="9"/>
      <c r="I3" s="9"/>
      <c r="J3" s="9"/>
      <c r="K3" s="20"/>
      <c r="L3" s="8" t="s">
        <v>11</v>
      </c>
      <c r="M3" s="20"/>
      <c r="N3" s="6" t="s">
        <v>12</v>
      </c>
      <c r="O3" s="10"/>
      <c r="P3" s="10"/>
      <c r="Q3" s="10"/>
    </row>
    <row r="4" spans="1:17" ht="47.25" customHeight="1">
      <c r="A4" s="12"/>
      <c r="B4" s="13"/>
      <c r="C4" s="13"/>
      <c r="D4" s="12"/>
      <c r="E4" s="12"/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17</v>
      </c>
      <c r="K4" s="14" t="s">
        <v>18</v>
      </c>
      <c r="L4" s="14" t="s">
        <v>16</v>
      </c>
      <c r="M4" s="14" t="s">
        <v>19</v>
      </c>
      <c r="N4" s="12"/>
      <c r="O4" s="12"/>
      <c r="P4" s="12"/>
      <c r="Q4" s="12"/>
    </row>
    <row r="5" spans="1:17" s="1" customFormat="1" ht="27" customHeight="1">
      <c r="A5" s="15">
        <v>1</v>
      </c>
      <c r="B5" s="15" t="s">
        <v>20</v>
      </c>
      <c r="C5" s="15" t="s">
        <v>21</v>
      </c>
      <c r="D5" s="15" t="s">
        <v>22</v>
      </c>
      <c r="E5" s="15" t="s">
        <v>23</v>
      </c>
      <c r="F5" s="16">
        <v>103</v>
      </c>
      <c r="G5" s="16">
        <v>94.5</v>
      </c>
      <c r="H5" s="16">
        <v>197.5</v>
      </c>
      <c r="I5" s="21">
        <f>H5/3</f>
        <v>65.83333333333333</v>
      </c>
      <c r="J5" s="21">
        <f>I5*0.6</f>
        <v>39.49999999999999</v>
      </c>
      <c r="K5" s="22"/>
      <c r="L5" s="22"/>
      <c r="M5" s="22"/>
      <c r="N5" s="23"/>
      <c r="O5" s="23">
        <v>1</v>
      </c>
      <c r="P5" s="24" t="s">
        <v>24</v>
      </c>
      <c r="Q5" s="23"/>
    </row>
    <row r="6" spans="1:17" s="1" customFormat="1" ht="27" customHeight="1">
      <c r="A6" s="15">
        <v>2</v>
      </c>
      <c r="B6" s="15" t="s">
        <v>25</v>
      </c>
      <c r="C6" s="15" t="s">
        <v>26</v>
      </c>
      <c r="D6" s="15" t="s">
        <v>22</v>
      </c>
      <c r="E6" s="15" t="s">
        <v>23</v>
      </c>
      <c r="F6" s="16">
        <v>73</v>
      </c>
      <c r="G6" s="16">
        <v>113</v>
      </c>
      <c r="H6" s="16">
        <v>186</v>
      </c>
      <c r="I6" s="21">
        <f>H6/3</f>
        <v>62</v>
      </c>
      <c r="J6" s="21">
        <f>I6*0.6</f>
        <v>37.199999999999996</v>
      </c>
      <c r="K6" s="22"/>
      <c r="L6" s="22"/>
      <c r="M6" s="22"/>
      <c r="N6" s="23"/>
      <c r="O6" s="23">
        <v>2</v>
      </c>
      <c r="P6" s="24" t="s">
        <v>24</v>
      </c>
      <c r="Q6" s="23"/>
    </row>
    <row r="7" spans="1:17" s="1" customFormat="1" ht="27" customHeight="1">
      <c r="A7" s="15">
        <v>3</v>
      </c>
      <c r="B7" s="15" t="s">
        <v>27</v>
      </c>
      <c r="C7" s="15" t="s">
        <v>28</v>
      </c>
      <c r="D7" s="15" t="s">
        <v>22</v>
      </c>
      <c r="E7" s="15" t="s">
        <v>23</v>
      </c>
      <c r="F7" s="16">
        <v>93</v>
      </c>
      <c r="G7" s="16">
        <v>88</v>
      </c>
      <c r="H7" s="16">
        <v>181</v>
      </c>
      <c r="I7" s="21">
        <f>H7/3</f>
        <v>60.333333333333336</v>
      </c>
      <c r="J7" s="21">
        <f>I7*0.6</f>
        <v>36.2</v>
      </c>
      <c r="K7" s="22"/>
      <c r="L7" s="22"/>
      <c r="M7" s="22"/>
      <c r="N7" s="23"/>
      <c r="O7" s="23">
        <v>5</v>
      </c>
      <c r="P7" s="24" t="s">
        <v>24</v>
      </c>
      <c r="Q7" s="23"/>
    </row>
    <row r="8" spans="1:17" s="2" customFormat="1" ht="27" customHeight="1">
      <c r="A8" s="15">
        <v>4</v>
      </c>
      <c r="B8" s="15" t="s">
        <v>29</v>
      </c>
      <c r="C8" s="15" t="s">
        <v>30</v>
      </c>
      <c r="D8" s="15" t="s">
        <v>22</v>
      </c>
      <c r="E8" s="15" t="s">
        <v>31</v>
      </c>
      <c r="F8" s="16">
        <v>82</v>
      </c>
      <c r="G8" s="16">
        <v>74</v>
      </c>
      <c r="H8" s="16">
        <v>156</v>
      </c>
      <c r="I8" s="25">
        <f aca="true" t="shared" si="0" ref="I8:I46">H8/3</f>
        <v>52</v>
      </c>
      <c r="J8" s="25"/>
      <c r="K8" s="25">
        <f aca="true" t="shared" si="1" ref="K8:K46">I8*0.3</f>
        <v>15.6</v>
      </c>
      <c r="L8" s="25">
        <v>80</v>
      </c>
      <c r="M8" s="25">
        <f aca="true" t="shared" si="2" ref="M8:M25">L8*0.4</f>
        <v>32</v>
      </c>
      <c r="N8" s="25">
        <f aca="true" t="shared" si="3" ref="N8:N46">K8+M8</f>
        <v>47.6</v>
      </c>
      <c r="O8" s="16">
        <v>1</v>
      </c>
      <c r="P8" s="26" t="s">
        <v>24</v>
      </c>
      <c r="Q8" s="16"/>
    </row>
    <row r="9" spans="1:17" s="2" customFormat="1" ht="27" customHeight="1">
      <c r="A9" s="15">
        <v>5</v>
      </c>
      <c r="B9" s="15" t="s">
        <v>32</v>
      </c>
      <c r="C9" s="15" t="s">
        <v>33</v>
      </c>
      <c r="D9" s="15" t="s">
        <v>22</v>
      </c>
      <c r="E9" s="15" t="s">
        <v>31</v>
      </c>
      <c r="F9" s="16">
        <v>71.5</v>
      </c>
      <c r="G9" s="16">
        <v>94</v>
      </c>
      <c r="H9" s="16">
        <v>165.5</v>
      </c>
      <c r="I9" s="25">
        <f t="shared" si="0"/>
        <v>55.166666666666664</v>
      </c>
      <c r="J9" s="25"/>
      <c r="K9" s="25">
        <f t="shared" si="1"/>
        <v>16.549999999999997</v>
      </c>
      <c r="L9" s="25">
        <v>66</v>
      </c>
      <c r="M9" s="25">
        <f t="shared" si="2"/>
        <v>26.400000000000002</v>
      </c>
      <c r="N9" s="25">
        <f t="shared" si="3"/>
        <v>42.95</v>
      </c>
      <c r="O9" s="16">
        <v>2</v>
      </c>
      <c r="P9" s="26" t="s">
        <v>24</v>
      </c>
      <c r="Q9" s="16"/>
    </row>
    <row r="10" spans="1:17" s="1" customFormat="1" ht="27" customHeight="1">
      <c r="A10" s="15">
        <v>6</v>
      </c>
      <c r="B10" s="15" t="s">
        <v>34</v>
      </c>
      <c r="C10" s="15" t="s">
        <v>35</v>
      </c>
      <c r="D10" s="15" t="s">
        <v>22</v>
      </c>
      <c r="E10" s="15" t="s">
        <v>31</v>
      </c>
      <c r="F10" s="16">
        <v>66.5</v>
      </c>
      <c r="G10" s="16">
        <v>71</v>
      </c>
      <c r="H10" s="16">
        <v>137.5</v>
      </c>
      <c r="I10" s="25">
        <f t="shared" si="0"/>
        <v>45.833333333333336</v>
      </c>
      <c r="J10" s="25"/>
      <c r="K10" s="25">
        <f t="shared" si="1"/>
        <v>13.75</v>
      </c>
      <c r="L10" s="25">
        <v>68.5</v>
      </c>
      <c r="M10" s="25">
        <f t="shared" si="2"/>
        <v>27.400000000000002</v>
      </c>
      <c r="N10" s="25">
        <f t="shared" si="3"/>
        <v>41.150000000000006</v>
      </c>
      <c r="O10" s="16">
        <v>3</v>
      </c>
      <c r="P10" s="26" t="s">
        <v>24</v>
      </c>
      <c r="Q10" s="16"/>
    </row>
    <row r="11" spans="1:17" s="1" customFormat="1" ht="27" customHeight="1">
      <c r="A11" s="15">
        <v>7</v>
      </c>
      <c r="B11" s="15" t="s">
        <v>36</v>
      </c>
      <c r="C11" s="15" t="s">
        <v>37</v>
      </c>
      <c r="D11" s="15" t="s">
        <v>22</v>
      </c>
      <c r="E11" s="15" t="s">
        <v>31</v>
      </c>
      <c r="F11" s="16">
        <v>82.5</v>
      </c>
      <c r="G11" s="16">
        <v>74</v>
      </c>
      <c r="H11" s="16">
        <v>156.5</v>
      </c>
      <c r="I11" s="25">
        <f t="shared" si="0"/>
        <v>52.166666666666664</v>
      </c>
      <c r="J11" s="25"/>
      <c r="K11" s="25">
        <f t="shared" si="1"/>
        <v>15.649999999999999</v>
      </c>
      <c r="L11" s="25">
        <v>61.5</v>
      </c>
      <c r="M11" s="25">
        <f t="shared" si="2"/>
        <v>24.6</v>
      </c>
      <c r="N11" s="25">
        <f t="shared" si="3"/>
        <v>40.25</v>
      </c>
      <c r="O11" s="16">
        <v>4</v>
      </c>
      <c r="P11" s="16"/>
      <c r="Q11" s="16"/>
    </row>
    <row r="12" spans="1:17" s="1" customFormat="1" ht="27" customHeight="1">
      <c r="A12" s="15">
        <v>8</v>
      </c>
      <c r="B12" s="15" t="s">
        <v>38</v>
      </c>
      <c r="C12" s="15" t="s">
        <v>39</v>
      </c>
      <c r="D12" s="15" t="s">
        <v>22</v>
      </c>
      <c r="E12" s="15" t="s">
        <v>31</v>
      </c>
      <c r="F12" s="16">
        <v>71</v>
      </c>
      <c r="G12" s="16">
        <v>83</v>
      </c>
      <c r="H12" s="16">
        <v>154</v>
      </c>
      <c r="I12" s="25">
        <f t="shared" si="0"/>
        <v>51.333333333333336</v>
      </c>
      <c r="J12" s="25"/>
      <c r="K12" s="25">
        <f t="shared" si="1"/>
        <v>15.4</v>
      </c>
      <c r="L12" s="25">
        <v>60.5</v>
      </c>
      <c r="M12" s="25">
        <f t="shared" si="2"/>
        <v>24.200000000000003</v>
      </c>
      <c r="N12" s="25">
        <f t="shared" si="3"/>
        <v>39.6</v>
      </c>
      <c r="O12" s="16">
        <v>5</v>
      </c>
      <c r="P12" s="16"/>
      <c r="Q12" s="16"/>
    </row>
    <row r="13" spans="1:17" s="1" customFormat="1" ht="27" customHeight="1">
      <c r="A13" s="15">
        <v>9</v>
      </c>
      <c r="B13" s="15" t="s">
        <v>40</v>
      </c>
      <c r="C13" s="15" t="s">
        <v>41</v>
      </c>
      <c r="D13" s="15" t="s">
        <v>22</v>
      </c>
      <c r="E13" s="15" t="s">
        <v>31</v>
      </c>
      <c r="F13" s="16">
        <v>84</v>
      </c>
      <c r="G13" s="16">
        <v>75.5</v>
      </c>
      <c r="H13" s="16">
        <v>159.5</v>
      </c>
      <c r="I13" s="25">
        <f t="shared" si="0"/>
        <v>53.166666666666664</v>
      </c>
      <c r="J13" s="25"/>
      <c r="K13" s="25">
        <f t="shared" si="1"/>
        <v>15.95</v>
      </c>
      <c r="L13" s="25">
        <v>55</v>
      </c>
      <c r="M13" s="25">
        <f t="shared" si="2"/>
        <v>22</v>
      </c>
      <c r="N13" s="25">
        <f t="shared" si="3"/>
        <v>37.95</v>
      </c>
      <c r="O13" s="16">
        <v>6</v>
      </c>
      <c r="P13" s="16"/>
      <c r="Q13" s="16"/>
    </row>
    <row r="14" spans="1:17" s="1" customFormat="1" ht="27" customHeight="1">
      <c r="A14" s="15">
        <v>10</v>
      </c>
      <c r="B14" s="15" t="s">
        <v>42</v>
      </c>
      <c r="C14" s="15" t="s">
        <v>43</v>
      </c>
      <c r="D14" s="15" t="s">
        <v>22</v>
      </c>
      <c r="E14" s="15" t="s">
        <v>31</v>
      </c>
      <c r="F14" s="16">
        <v>82</v>
      </c>
      <c r="G14" s="16">
        <v>56</v>
      </c>
      <c r="H14" s="16">
        <v>138</v>
      </c>
      <c r="I14" s="25">
        <f t="shared" si="0"/>
        <v>46</v>
      </c>
      <c r="J14" s="25"/>
      <c r="K14" s="25">
        <f t="shared" si="1"/>
        <v>13.799999999999999</v>
      </c>
      <c r="L14" s="25">
        <v>53</v>
      </c>
      <c r="M14" s="25">
        <f t="shared" si="2"/>
        <v>21.200000000000003</v>
      </c>
      <c r="N14" s="25">
        <f t="shared" si="3"/>
        <v>35</v>
      </c>
      <c r="O14" s="16">
        <v>7</v>
      </c>
      <c r="P14" s="16"/>
      <c r="Q14" s="16"/>
    </row>
    <row r="15" spans="1:17" s="1" customFormat="1" ht="27" customHeight="1">
      <c r="A15" s="15">
        <v>11</v>
      </c>
      <c r="B15" s="17" t="s">
        <v>44</v>
      </c>
      <c r="C15" s="17" t="s">
        <v>45</v>
      </c>
      <c r="D15" s="17" t="s">
        <v>46</v>
      </c>
      <c r="E15" s="17" t="s">
        <v>23</v>
      </c>
      <c r="F15" s="18">
        <v>93</v>
      </c>
      <c r="G15" s="18">
        <v>97.5</v>
      </c>
      <c r="H15" s="18">
        <v>190.5</v>
      </c>
      <c r="I15" s="25">
        <f t="shared" si="0"/>
        <v>63.5</v>
      </c>
      <c r="J15" s="25">
        <f>I15*0.6</f>
        <v>38.1</v>
      </c>
      <c r="K15" s="25"/>
      <c r="L15" s="25"/>
      <c r="M15" s="25"/>
      <c r="N15" s="25"/>
      <c r="O15" s="16">
        <v>1</v>
      </c>
      <c r="P15" s="26" t="s">
        <v>24</v>
      </c>
      <c r="Q15" s="16"/>
    </row>
    <row r="16" spans="1:17" s="1" customFormat="1" ht="27" customHeight="1">
      <c r="A16" s="15">
        <v>12</v>
      </c>
      <c r="B16" s="17" t="s">
        <v>47</v>
      </c>
      <c r="C16" s="17" t="s">
        <v>48</v>
      </c>
      <c r="D16" s="17" t="s">
        <v>46</v>
      </c>
      <c r="E16" s="17" t="s">
        <v>23</v>
      </c>
      <c r="F16" s="18">
        <v>83.5</v>
      </c>
      <c r="G16" s="18">
        <v>98</v>
      </c>
      <c r="H16" s="18">
        <v>181.5</v>
      </c>
      <c r="I16" s="25">
        <f t="shared" si="0"/>
        <v>60.5</v>
      </c>
      <c r="J16" s="25">
        <f>I16*0.6</f>
        <v>36.3</v>
      </c>
      <c r="K16" s="25"/>
      <c r="L16" s="25"/>
      <c r="M16" s="25"/>
      <c r="N16" s="25"/>
      <c r="O16" s="16">
        <v>2</v>
      </c>
      <c r="P16" s="26" t="s">
        <v>24</v>
      </c>
      <c r="Q16" s="16"/>
    </row>
    <row r="17" spans="1:17" s="1" customFormat="1" ht="27" customHeight="1">
      <c r="A17" s="15">
        <v>13</v>
      </c>
      <c r="B17" s="17" t="s">
        <v>49</v>
      </c>
      <c r="C17" s="17" t="s">
        <v>50</v>
      </c>
      <c r="D17" s="17" t="s">
        <v>46</v>
      </c>
      <c r="E17" s="17" t="s">
        <v>23</v>
      </c>
      <c r="F17" s="18">
        <v>91.5</v>
      </c>
      <c r="G17" s="18">
        <v>88</v>
      </c>
      <c r="H17" s="18">
        <v>179.5</v>
      </c>
      <c r="I17" s="25">
        <f t="shared" si="0"/>
        <v>59.833333333333336</v>
      </c>
      <c r="J17" s="25">
        <f>I17*0.6</f>
        <v>35.9</v>
      </c>
      <c r="K17" s="25"/>
      <c r="L17" s="25"/>
      <c r="M17" s="25"/>
      <c r="N17" s="25"/>
      <c r="O17" s="16">
        <v>3</v>
      </c>
      <c r="P17" s="26" t="s">
        <v>24</v>
      </c>
      <c r="Q17" s="16"/>
    </row>
    <row r="18" spans="1:17" s="1" customFormat="1" ht="27" customHeight="1">
      <c r="A18" s="15">
        <v>14</v>
      </c>
      <c r="B18" s="17" t="s">
        <v>51</v>
      </c>
      <c r="C18" s="17" t="s">
        <v>52</v>
      </c>
      <c r="D18" s="17" t="s">
        <v>46</v>
      </c>
      <c r="E18" s="17" t="s">
        <v>31</v>
      </c>
      <c r="F18" s="18">
        <v>93</v>
      </c>
      <c r="G18" s="18">
        <v>102</v>
      </c>
      <c r="H18" s="18">
        <v>195</v>
      </c>
      <c r="I18" s="25">
        <f t="shared" si="0"/>
        <v>65</v>
      </c>
      <c r="J18" s="27"/>
      <c r="K18" s="25">
        <f t="shared" si="1"/>
        <v>19.5</v>
      </c>
      <c r="L18" s="25">
        <v>71.5</v>
      </c>
      <c r="M18" s="25">
        <f t="shared" si="2"/>
        <v>28.6</v>
      </c>
      <c r="N18" s="25">
        <f t="shared" si="3"/>
        <v>48.1</v>
      </c>
      <c r="O18" s="18">
        <v>1</v>
      </c>
      <c r="P18" s="26" t="s">
        <v>24</v>
      </c>
      <c r="Q18" s="16"/>
    </row>
    <row r="19" spans="1:17" s="1" customFormat="1" ht="27" customHeight="1">
      <c r="A19" s="15">
        <v>15</v>
      </c>
      <c r="B19" s="17" t="s">
        <v>53</v>
      </c>
      <c r="C19" s="17" t="s">
        <v>54</v>
      </c>
      <c r="D19" s="17" t="s">
        <v>46</v>
      </c>
      <c r="E19" s="17" t="s">
        <v>31</v>
      </c>
      <c r="F19" s="18">
        <v>87.5</v>
      </c>
      <c r="G19" s="18">
        <v>93</v>
      </c>
      <c r="H19" s="18">
        <v>180.5</v>
      </c>
      <c r="I19" s="25">
        <f t="shared" si="0"/>
        <v>60.166666666666664</v>
      </c>
      <c r="J19" s="27"/>
      <c r="K19" s="25">
        <f t="shared" si="1"/>
        <v>18.049999999999997</v>
      </c>
      <c r="L19" s="25">
        <v>75</v>
      </c>
      <c r="M19" s="25">
        <f t="shared" si="2"/>
        <v>30</v>
      </c>
      <c r="N19" s="25">
        <f t="shared" si="3"/>
        <v>48.05</v>
      </c>
      <c r="O19" s="18">
        <v>2</v>
      </c>
      <c r="P19" s="26" t="s">
        <v>24</v>
      </c>
      <c r="Q19" s="16"/>
    </row>
    <row r="20" spans="1:17" s="1" customFormat="1" ht="27" customHeight="1">
      <c r="A20" s="15">
        <v>16</v>
      </c>
      <c r="B20" s="17" t="s">
        <v>55</v>
      </c>
      <c r="C20" s="17" t="s">
        <v>56</v>
      </c>
      <c r="D20" s="17" t="s">
        <v>46</v>
      </c>
      <c r="E20" s="17" t="s">
        <v>31</v>
      </c>
      <c r="F20" s="18">
        <v>77</v>
      </c>
      <c r="G20" s="18">
        <v>74</v>
      </c>
      <c r="H20" s="18">
        <v>151</v>
      </c>
      <c r="I20" s="25">
        <f t="shared" si="0"/>
        <v>50.333333333333336</v>
      </c>
      <c r="J20" s="27"/>
      <c r="K20" s="25">
        <f t="shared" si="1"/>
        <v>15.1</v>
      </c>
      <c r="L20" s="25">
        <v>75.5</v>
      </c>
      <c r="M20" s="25">
        <f t="shared" si="2"/>
        <v>30.200000000000003</v>
      </c>
      <c r="N20" s="25">
        <f t="shared" si="3"/>
        <v>45.300000000000004</v>
      </c>
      <c r="O20" s="18">
        <v>3</v>
      </c>
      <c r="P20" s="26" t="s">
        <v>24</v>
      </c>
      <c r="Q20" s="16"/>
    </row>
    <row r="21" spans="1:17" s="1" customFormat="1" ht="27" customHeight="1">
      <c r="A21" s="15">
        <v>17</v>
      </c>
      <c r="B21" s="17" t="s">
        <v>57</v>
      </c>
      <c r="C21" s="17" t="s">
        <v>58</v>
      </c>
      <c r="D21" s="17" t="s">
        <v>46</v>
      </c>
      <c r="E21" s="17" t="s">
        <v>31</v>
      </c>
      <c r="F21" s="18">
        <v>86</v>
      </c>
      <c r="G21" s="18">
        <v>90.5</v>
      </c>
      <c r="H21" s="18">
        <v>176.5</v>
      </c>
      <c r="I21" s="25">
        <f t="shared" si="0"/>
        <v>58.833333333333336</v>
      </c>
      <c r="J21" s="27"/>
      <c r="K21" s="25">
        <f t="shared" si="1"/>
        <v>17.65</v>
      </c>
      <c r="L21" s="25">
        <v>67.5</v>
      </c>
      <c r="M21" s="25">
        <f t="shared" si="2"/>
        <v>27</v>
      </c>
      <c r="N21" s="25">
        <f t="shared" si="3"/>
        <v>44.65</v>
      </c>
      <c r="O21" s="18">
        <v>4</v>
      </c>
      <c r="P21" s="16"/>
      <c r="Q21" s="16"/>
    </row>
    <row r="22" spans="1:17" s="1" customFormat="1" ht="27" customHeight="1">
      <c r="A22" s="15">
        <v>18</v>
      </c>
      <c r="B22" s="17" t="s">
        <v>59</v>
      </c>
      <c r="C22" s="17" t="s">
        <v>60</v>
      </c>
      <c r="D22" s="17" t="s">
        <v>46</v>
      </c>
      <c r="E22" s="17" t="s">
        <v>31</v>
      </c>
      <c r="F22" s="18">
        <v>80.5</v>
      </c>
      <c r="G22" s="18">
        <v>87</v>
      </c>
      <c r="H22" s="18">
        <v>167.5</v>
      </c>
      <c r="I22" s="25">
        <f t="shared" si="0"/>
        <v>55.833333333333336</v>
      </c>
      <c r="J22" s="27"/>
      <c r="K22" s="25">
        <f t="shared" si="1"/>
        <v>16.75</v>
      </c>
      <c r="L22" s="25">
        <v>67.5</v>
      </c>
      <c r="M22" s="25">
        <f t="shared" si="2"/>
        <v>27</v>
      </c>
      <c r="N22" s="25">
        <f t="shared" si="3"/>
        <v>43.75</v>
      </c>
      <c r="O22" s="18">
        <v>5</v>
      </c>
      <c r="P22" s="16"/>
      <c r="Q22" s="16"/>
    </row>
    <row r="23" spans="1:17" s="1" customFormat="1" ht="27" customHeight="1">
      <c r="A23" s="15">
        <v>19</v>
      </c>
      <c r="B23" s="17" t="s">
        <v>61</v>
      </c>
      <c r="C23" s="17" t="s">
        <v>62</v>
      </c>
      <c r="D23" s="17" t="s">
        <v>46</v>
      </c>
      <c r="E23" s="17" t="s">
        <v>31</v>
      </c>
      <c r="F23" s="18">
        <v>84.5</v>
      </c>
      <c r="G23" s="18">
        <v>83.5</v>
      </c>
      <c r="H23" s="18">
        <v>168</v>
      </c>
      <c r="I23" s="25">
        <f t="shared" si="0"/>
        <v>56</v>
      </c>
      <c r="J23" s="27"/>
      <c r="K23" s="25">
        <f t="shared" si="1"/>
        <v>16.8</v>
      </c>
      <c r="L23" s="25">
        <v>65.5</v>
      </c>
      <c r="M23" s="25">
        <f t="shared" si="2"/>
        <v>26.200000000000003</v>
      </c>
      <c r="N23" s="25">
        <f t="shared" si="3"/>
        <v>43</v>
      </c>
      <c r="O23" s="18">
        <v>6</v>
      </c>
      <c r="P23" s="16"/>
      <c r="Q23" s="16"/>
    </row>
    <row r="24" spans="1:17" s="1" customFormat="1" ht="27" customHeight="1">
      <c r="A24" s="15">
        <v>20</v>
      </c>
      <c r="B24" s="17" t="s">
        <v>63</v>
      </c>
      <c r="C24" s="17" t="s">
        <v>64</v>
      </c>
      <c r="D24" s="17" t="s">
        <v>46</v>
      </c>
      <c r="E24" s="17" t="s">
        <v>31</v>
      </c>
      <c r="F24" s="18">
        <v>77.5</v>
      </c>
      <c r="G24" s="18">
        <v>80.5</v>
      </c>
      <c r="H24" s="18">
        <v>158</v>
      </c>
      <c r="I24" s="25">
        <f t="shared" si="0"/>
        <v>52.666666666666664</v>
      </c>
      <c r="J24" s="27"/>
      <c r="K24" s="25">
        <f t="shared" si="1"/>
        <v>15.799999999999999</v>
      </c>
      <c r="L24" s="25">
        <v>59.5</v>
      </c>
      <c r="M24" s="25">
        <f t="shared" si="2"/>
        <v>23.8</v>
      </c>
      <c r="N24" s="25">
        <f t="shared" si="3"/>
        <v>39.6</v>
      </c>
      <c r="O24" s="18">
        <v>7</v>
      </c>
      <c r="P24" s="16"/>
      <c r="Q24" s="16"/>
    </row>
    <row r="25" spans="1:17" s="1" customFormat="1" ht="27" customHeight="1">
      <c r="A25" s="15">
        <v>21</v>
      </c>
      <c r="B25" s="17" t="s">
        <v>65</v>
      </c>
      <c r="C25" s="17" t="s">
        <v>66</v>
      </c>
      <c r="D25" s="17" t="s">
        <v>46</v>
      </c>
      <c r="E25" s="17" t="s">
        <v>31</v>
      </c>
      <c r="F25" s="18">
        <v>64.5</v>
      </c>
      <c r="G25" s="18">
        <v>81</v>
      </c>
      <c r="H25" s="18">
        <v>145.5</v>
      </c>
      <c r="I25" s="25">
        <f t="shared" si="0"/>
        <v>48.5</v>
      </c>
      <c r="J25" s="27"/>
      <c r="K25" s="25">
        <f t="shared" si="1"/>
        <v>14.549999999999999</v>
      </c>
      <c r="L25" s="25">
        <v>55</v>
      </c>
      <c r="M25" s="25">
        <f t="shared" si="2"/>
        <v>22</v>
      </c>
      <c r="N25" s="25">
        <f t="shared" si="3"/>
        <v>36.55</v>
      </c>
      <c r="O25" s="18">
        <v>8</v>
      </c>
      <c r="P25" s="16"/>
      <c r="Q25" s="22"/>
    </row>
    <row r="26" spans="1:17" s="1" customFormat="1" ht="27" customHeight="1">
      <c r="A26" s="15">
        <v>22</v>
      </c>
      <c r="B26" s="17" t="s">
        <v>67</v>
      </c>
      <c r="C26" s="17" t="s">
        <v>68</v>
      </c>
      <c r="D26" s="17" t="s">
        <v>46</v>
      </c>
      <c r="E26" s="17" t="s">
        <v>31</v>
      </c>
      <c r="F26" s="18">
        <v>91.5</v>
      </c>
      <c r="G26" s="18">
        <v>89</v>
      </c>
      <c r="H26" s="18">
        <v>180.5</v>
      </c>
      <c r="I26" s="25">
        <f t="shared" si="0"/>
        <v>60.166666666666664</v>
      </c>
      <c r="J26" s="27"/>
      <c r="K26" s="25">
        <f t="shared" si="1"/>
        <v>18.049999999999997</v>
      </c>
      <c r="L26" s="25"/>
      <c r="M26" s="25"/>
      <c r="N26" s="25">
        <f t="shared" si="3"/>
        <v>18.049999999999997</v>
      </c>
      <c r="O26" s="18">
        <v>9</v>
      </c>
      <c r="P26" s="16"/>
      <c r="Q26" s="16" t="s">
        <v>69</v>
      </c>
    </row>
    <row r="27" spans="1:17" s="1" customFormat="1" ht="27" customHeight="1">
      <c r="A27" s="15">
        <v>23</v>
      </c>
      <c r="B27" s="15" t="s">
        <v>70</v>
      </c>
      <c r="C27" s="15" t="s">
        <v>71</v>
      </c>
      <c r="D27" s="15" t="s">
        <v>72</v>
      </c>
      <c r="E27" s="15" t="s">
        <v>73</v>
      </c>
      <c r="F27" s="16">
        <v>97</v>
      </c>
      <c r="G27" s="16">
        <v>109.5</v>
      </c>
      <c r="H27" s="16">
        <v>206.5</v>
      </c>
      <c r="I27" s="25">
        <f t="shared" si="0"/>
        <v>68.83333333333333</v>
      </c>
      <c r="J27" s="25"/>
      <c r="K27" s="25">
        <f t="shared" si="1"/>
        <v>20.65</v>
      </c>
      <c r="L27" s="25">
        <v>67</v>
      </c>
      <c r="M27" s="25">
        <f aca="true" t="shared" si="4" ref="M27:M35">L27*0.4</f>
        <v>26.8</v>
      </c>
      <c r="N27" s="25">
        <f t="shared" si="3"/>
        <v>47.45</v>
      </c>
      <c r="O27" s="16">
        <v>1</v>
      </c>
      <c r="P27" s="26" t="s">
        <v>24</v>
      </c>
      <c r="Q27" s="16"/>
    </row>
    <row r="28" spans="1:17" s="1" customFormat="1" ht="27" customHeight="1">
      <c r="A28" s="15">
        <v>24</v>
      </c>
      <c r="B28" s="15" t="s">
        <v>74</v>
      </c>
      <c r="C28" s="15" t="s">
        <v>75</v>
      </c>
      <c r="D28" s="15" t="s">
        <v>76</v>
      </c>
      <c r="E28" s="15" t="s">
        <v>73</v>
      </c>
      <c r="F28" s="16">
        <v>91.5</v>
      </c>
      <c r="G28" s="16">
        <v>100.5</v>
      </c>
      <c r="H28" s="16">
        <v>192</v>
      </c>
      <c r="I28" s="25">
        <f t="shared" si="0"/>
        <v>64</v>
      </c>
      <c r="J28" s="25"/>
      <c r="K28" s="25">
        <f t="shared" si="1"/>
        <v>19.2</v>
      </c>
      <c r="L28" s="25">
        <v>69.5</v>
      </c>
      <c r="M28" s="25">
        <f t="shared" si="4"/>
        <v>27.8</v>
      </c>
      <c r="N28" s="25">
        <f t="shared" si="3"/>
        <v>47</v>
      </c>
      <c r="O28" s="16">
        <v>2</v>
      </c>
      <c r="P28" s="26" t="s">
        <v>24</v>
      </c>
      <c r="Q28" s="16"/>
    </row>
    <row r="29" spans="1:17" s="1" customFormat="1" ht="27" customHeight="1">
      <c r="A29" s="15">
        <v>25</v>
      </c>
      <c r="B29" s="15" t="s">
        <v>77</v>
      </c>
      <c r="C29" s="15" t="s">
        <v>78</v>
      </c>
      <c r="D29" s="15" t="s">
        <v>76</v>
      </c>
      <c r="E29" s="15" t="s">
        <v>73</v>
      </c>
      <c r="F29" s="16">
        <v>91.5</v>
      </c>
      <c r="G29" s="16">
        <v>87.5</v>
      </c>
      <c r="H29" s="16">
        <v>179</v>
      </c>
      <c r="I29" s="25">
        <f t="shared" si="0"/>
        <v>59.666666666666664</v>
      </c>
      <c r="J29" s="25"/>
      <c r="K29" s="25">
        <f t="shared" si="1"/>
        <v>17.9</v>
      </c>
      <c r="L29" s="25">
        <v>67</v>
      </c>
      <c r="M29" s="25">
        <f t="shared" si="4"/>
        <v>26.8</v>
      </c>
      <c r="N29" s="25">
        <f t="shared" si="3"/>
        <v>44.7</v>
      </c>
      <c r="O29" s="16">
        <v>3</v>
      </c>
      <c r="P29" s="26" t="s">
        <v>24</v>
      </c>
      <c r="Q29" s="16"/>
    </row>
    <row r="30" spans="1:17" s="1" customFormat="1" ht="27" customHeight="1">
      <c r="A30" s="15">
        <v>26</v>
      </c>
      <c r="B30" s="15" t="s">
        <v>79</v>
      </c>
      <c r="C30" s="15" t="s">
        <v>80</v>
      </c>
      <c r="D30" s="15" t="s">
        <v>76</v>
      </c>
      <c r="E30" s="15" t="s">
        <v>73</v>
      </c>
      <c r="F30" s="16">
        <v>99</v>
      </c>
      <c r="G30" s="16">
        <v>101.5</v>
      </c>
      <c r="H30" s="16">
        <v>200.5</v>
      </c>
      <c r="I30" s="25">
        <f t="shared" si="0"/>
        <v>66.83333333333333</v>
      </c>
      <c r="J30" s="25"/>
      <c r="K30" s="25">
        <f t="shared" si="1"/>
        <v>20.049999999999997</v>
      </c>
      <c r="L30" s="25">
        <v>61.5</v>
      </c>
      <c r="M30" s="25">
        <f t="shared" si="4"/>
        <v>24.6</v>
      </c>
      <c r="N30" s="25">
        <f t="shared" si="3"/>
        <v>44.65</v>
      </c>
      <c r="O30" s="16">
        <v>4</v>
      </c>
      <c r="P30" s="16"/>
      <c r="Q30" s="16"/>
    </row>
    <row r="31" spans="1:17" s="1" customFormat="1" ht="27" customHeight="1">
      <c r="A31" s="15">
        <v>27</v>
      </c>
      <c r="B31" s="15" t="s">
        <v>81</v>
      </c>
      <c r="C31" s="15" t="s">
        <v>82</v>
      </c>
      <c r="D31" s="15" t="s">
        <v>76</v>
      </c>
      <c r="E31" s="15" t="s">
        <v>73</v>
      </c>
      <c r="F31" s="16">
        <v>86.5</v>
      </c>
      <c r="G31" s="16">
        <v>95.5</v>
      </c>
      <c r="H31" s="16">
        <v>182</v>
      </c>
      <c r="I31" s="25">
        <f t="shared" si="0"/>
        <v>60.666666666666664</v>
      </c>
      <c r="J31" s="25"/>
      <c r="K31" s="25">
        <f t="shared" si="1"/>
        <v>18.2</v>
      </c>
      <c r="L31" s="25">
        <v>65.5</v>
      </c>
      <c r="M31" s="25">
        <f t="shared" si="4"/>
        <v>26.200000000000003</v>
      </c>
      <c r="N31" s="25">
        <f t="shared" si="3"/>
        <v>44.400000000000006</v>
      </c>
      <c r="O31" s="16">
        <v>5</v>
      </c>
      <c r="P31" s="16"/>
      <c r="Q31" s="16"/>
    </row>
    <row r="32" spans="1:17" s="1" customFormat="1" ht="27" customHeight="1">
      <c r="A32" s="15">
        <v>28</v>
      </c>
      <c r="B32" s="19" t="s">
        <v>83</v>
      </c>
      <c r="C32" s="15" t="s">
        <v>84</v>
      </c>
      <c r="D32" s="15" t="s">
        <v>76</v>
      </c>
      <c r="E32" s="15" t="s">
        <v>73</v>
      </c>
      <c r="F32" s="16">
        <v>89.5</v>
      </c>
      <c r="G32" s="16">
        <v>85.5</v>
      </c>
      <c r="H32" s="16">
        <v>175</v>
      </c>
      <c r="I32" s="25">
        <f t="shared" si="0"/>
        <v>58.333333333333336</v>
      </c>
      <c r="J32" s="25"/>
      <c r="K32" s="25">
        <f t="shared" si="1"/>
        <v>17.5</v>
      </c>
      <c r="L32" s="25">
        <v>66.5</v>
      </c>
      <c r="M32" s="25">
        <f t="shared" si="4"/>
        <v>26.6</v>
      </c>
      <c r="N32" s="25">
        <f t="shared" si="3"/>
        <v>44.1</v>
      </c>
      <c r="O32" s="16">
        <v>6</v>
      </c>
      <c r="P32" s="16"/>
      <c r="Q32" s="16"/>
    </row>
    <row r="33" spans="1:17" s="1" customFormat="1" ht="27" customHeight="1">
      <c r="A33" s="15">
        <v>29</v>
      </c>
      <c r="B33" s="15" t="s">
        <v>85</v>
      </c>
      <c r="C33" s="15" t="s">
        <v>86</v>
      </c>
      <c r="D33" s="15" t="s">
        <v>76</v>
      </c>
      <c r="E33" s="15" t="s">
        <v>73</v>
      </c>
      <c r="F33" s="16">
        <v>86.5</v>
      </c>
      <c r="G33" s="16">
        <v>95</v>
      </c>
      <c r="H33" s="16">
        <v>181.5</v>
      </c>
      <c r="I33" s="25">
        <f t="shared" si="0"/>
        <v>60.5</v>
      </c>
      <c r="J33" s="25"/>
      <c r="K33" s="25">
        <f t="shared" si="1"/>
        <v>18.15</v>
      </c>
      <c r="L33" s="25">
        <v>60.5</v>
      </c>
      <c r="M33" s="25">
        <f t="shared" si="4"/>
        <v>24.200000000000003</v>
      </c>
      <c r="N33" s="25">
        <f t="shared" si="3"/>
        <v>42.35</v>
      </c>
      <c r="O33" s="16">
        <v>7</v>
      </c>
      <c r="P33" s="16"/>
      <c r="Q33" s="16"/>
    </row>
    <row r="34" spans="1:17" s="1" customFormat="1" ht="27" customHeight="1">
      <c r="A34" s="15">
        <v>30</v>
      </c>
      <c r="B34" s="19" t="s">
        <v>87</v>
      </c>
      <c r="C34" s="15" t="s">
        <v>88</v>
      </c>
      <c r="D34" s="15" t="s">
        <v>76</v>
      </c>
      <c r="E34" s="15" t="s">
        <v>73</v>
      </c>
      <c r="F34" s="16">
        <v>88</v>
      </c>
      <c r="G34" s="16">
        <v>84.5</v>
      </c>
      <c r="H34" s="16">
        <v>172.5</v>
      </c>
      <c r="I34" s="25">
        <f t="shared" si="0"/>
        <v>57.5</v>
      </c>
      <c r="J34" s="25"/>
      <c r="K34" s="25">
        <f t="shared" si="1"/>
        <v>17.25</v>
      </c>
      <c r="L34" s="25">
        <v>62</v>
      </c>
      <c r="M34" s="25">
        <f t="shared" si="4"/>
        <v>24.8</v>
      </c>
      <c r="N34" s="25">
        <f t="shared" si="3"/>
        <v>42.05</v>
      </c>
      <c r="O34" s="16">
        <v>8</v>
      </c>
      <c r="P34" s="16"/>
      <c r="Q34" s="16"/>
    </row>
    <row r="35" spans="1:17" s="1" customFormat="1" ht="27" customHeight="1">
      <c r="A35" s="15">
        <v>31</v>
      </c>
      <c r="B35" s="15" t="s">
        <v>89</v>
      </c>
      <c r="C35" s="15" t="s">
        <v>90</v>
      </c>
      <c r="D35" s="15" t="s">
        <v>76</v>
      </c>
      <c r="E35" s="15" t="s">
        <v>73</v>
      </c>
      <c r="F35" s="16">
        <v>85.5</v>
      </c>
      <c r="G35" s="16">
        <v>91</v>
      </c>
      <c r="H35" s="16">
        <v>176.5</v>
      </c>
      <c r="I35" s="25">
        <f t="shared" si="0"/>
        <v>58.833333333333336</v>
      </c>
      <c r="J35" s="25"/>
      <c r="K35" s="25">
        <f t="shared" si="1"/>
        <v>17.65</v>
      </c>
      <c r="L35" s="25">
        <v>60.5</v>
      </c>
      <c r="M35" s="25">
        <f t="shared" si="4"/>
        <v>24.200000000000003</v>
      </c>
      <c r="N35" s="25">
        <f t="shared" si="3"/>
        <v>41.85</v>
      </c>
      <c r="O35" s="16">
        <v>9</v>
      </c>
      <c r="P35" s="16"/>
      <c r="Q35" s="16"/>
    </row>
    <row r="36" spans="1:17" s="1" customFormat="1" ht="27" customHeight="1">
      <c r="A36" s="15">
        <v>32</v>
      </c>
      <c r="B36" s="15" t="s">
        <v>91</v>
      </c>
      <c r="C36" s="15" t="s">
        <v>92</v>
      </c>
      <c r="D36" s="15" t="s">
        <v>76</v>
      </c>
      <c r="E36" s="15" t="s">
        <v>73</v>
      </c>
      <c r="F36" s="16">
        <v>89</v>
      </c>
      <c r="G36" s="16">
        <v>89.5</v>
      </c>
      <c r="H36" s="16">
        <v>178.5</v>
      </c>
      <c r="I36" s="25">
        <f t="shared" si="0"/>
        <v>59.5</v>
      </c>
      <c r="J36" s="25"/>
      <c r="K36" s="25">
        <f t="shared" si="1"/>
        <v>17.849999999999998</v>
      </c>
      <c r="L36" s="25"/>
      <c r="M36" s="25"/>
      <c r="N36" s="25">
        <f t="shared" si="3"/>
        <v>17.849999999999998</v>
      </c>
      <c r="O36" s="16">
        <v>10</v>
      </c>
      <c r="P36" s="16"/>
      <c r="Q36" s="16" t="s">
        <v>69</v>
      </c>
    </row>
    <row r="37" spans="1:17" s="1" customFormat="1" ht="27" customHeight="1">
      <c r="A37" s="15">
        <v>33</v>
      </c>
      <c r="B37" s="15" t="s">
        <v>93</v>
      </c>
      <c r="C37" s="15" t="s">
        <v>94</v>
      </c>
      <c r="D37" s="15" t="s">
        <v>95</v>
      </c>
      <c r="E37" s="15" t="s">
        <v>73</v>
      </c>
      <c r="F37" s="16">
        <v>90.5</v>
      </c>
      <c r="G37" s="16">
        <v>96</v>
      </c>
      <c r="H37" s="16">
        <v>186.5</v>
      </c>
      <c r="I37" s="25">
        <f t="shared" si="0"/>
        <v>62.166666666666664</v>
      </c>
      <c r="J37" s="25"/>
      <c r="K37" s="25">
        <f t="shared" si="1"/>
        <v>18.65</v>
      </c>
      <c r="L37" s="25">
        <v>74.5</v>
      </c>
      <c r="M37" s="25">
        <f aca="true" t="shared" si="5" ref="M37:M45">L37*0.4</f>
        <v>29.8</v>
      </c>
      <c r="N37" s="25">
        <f t="shared" si="3"/>
        <v>48.45</v>
      </c>
      <c r="O37" s="16">
        <v>1</v>
      </c>
      <c r="P37" s="26" t="s">
        <v>24</v>
      </c>
      <c r="Q37" s="16"/>
    </row>
    <row r="38" spans="1:17" s="1" customFormat="1" ht="27" customHeight="1">
      <c r="A38" s="15">
        <v>34</v>
      </c>
      <c r="B38" s="15" t="s">
        <v>96</v>
      </c>
      <c r="C38" s="15" t="s">
        <v>97</v>
      </c>
      <c r="D38" s="15" t="s">
        <v>95</v>
      </c>
      <c r="E38" s="15" t="s">
        <v>73</v>
      </c>
      <c r="F38" s="16">
        <v>84</v>
      </c>
      <c r="G38" s="16">
        <v>84</v>
      </c>
      <c r="H38" s="16">
        <v>168</v>
      </c>
      <c r="I38" s="25">
        <f t="shared" si="0"/>
        <v>56</v>
      </c>
      <c r="J38" s="25"/>
      <c r="K38" s="25">
        <f t="shared" si="1"/>
        <v>16.8</v>
      </c>
      <c r="L38" s="25">
        <v>70.5</v>
      </c>
      <c r="M38" s="25">
        <f t="shared" si="5"/>
        <v>28.200000000000003</v>
      </c>
      <c r="N38" s="25">
        <f t="shared" si="3"/>
        <v>45</v>
      </c>
      <c r="O38" s="16">
        <v>2</v>
      </c>
      <c r="P38" s="26" t="s">
        <v>24</v>
      </c>
      <c r="Q38" s="16"/>
    </row>
    <row r="39" spans="1:17" s="1" customFormat="1" ht="27" customHeight="1">
      <c r="A39" s="15">
        <v>35</v>
      </c>
      <c r="B39" s="15" t="s">
        <v>98</v>
      </c>
      <c r="C39" s="15" t="s">
        <v>99</v>
      </c>
      <c r="D39" s="15" t="s">
        <v>95</v>
      </c>
      <c r="E39" s="15" t="s">
        <v>73</v>
      </c>
      <c r="F39" s="16">
        <v>77</v>
      </c>
      <c r="G39" s="16">
        <v>92.5</v>
      </c>
      <c r="H39" s="16">
        <v>169.5</v>
      </c>
      <c r="I39" s="25">
        <f t="shared" si="0"/>
        <v>56.5</v>
      </c>
      <c r="J39" s="25"/>
      <c r="K39" s="25">
        <f t="shared" si="1"/>
        <v>16.95</v>
      </c>
      <c r="L39" s="25">
        <v>60</v>
      </c>
      <c r="M39" s="25">
        <f t="shared" si="5"/>
        <v>24</v>
      </c>
      <c r="N39" s="25">
        <f t="shared" si="3"/>
        <v>40.95</v>
      </c>
      <c r="O39" s="16">
        <v>3</v>
      </c>
      <c r="P39" s="26" t="s">
        <v>24</v>
      </c>
      <c r="Q39" s="16"/>
    </row>
    <row r="40" spans="1:17" s="1" customFormat="1" ht="27" customHeight="1">
      <c r="A40" s="15">
        <v>36</v>
      </c>
      <c r="B40" s="15" t="s">
        <v>100</v>
      </c>
      <c r="C40" s="15" t="s">
        <v>101</v>
      </c>
      <c r="D40" s="15" t="s">
        <v>95</v>
      </c>
      <c r="E40" s="15" t="s">
        <v>73</v>
      </c>
      <c r="F40" s="16">
        <v>88.5</v>
      </c>
      <c r="G40" s="16">
        <v>74</v>
      </c>
      <c r="H40" s="16">
        <v>162.5</v>
      </c>
      <c r="I40" s="25">
        <f t="shared" si="0"/>
        <v>54.166666666666664</v>
      </c>
      <c r="J40" s="25"/>
      <c r="K40" s="25">
        <f t="shared" si="1"/>
        <v>16.25</v>
      </c>
      <c r="L40" s="25">
        <v>61.5</v>
      </c>
      <c r="M40" s="25">
        <f t="shared" si="5"/>
        <v>24.6</v>
      </c>
      <c r="N40" s="25">
        <f t="shared" si="3"/>
        <v>40.85</v>
      </c>
      <c r="O40" s="16">
        <v>4</v>
      </c>
      <c r="P40" s="16"/>
      <c r="Q40" s="16"/>
    </row>
    <row r="41" spans="1:17" s="1" customFormat="1" ht="27" customHeight="1">
      <c r="A41" s="15">
        <v>37</v>
      </c>
      <c r="B41" s="15" t="s">
        <v>102</v>
      </c>
      <c r="C41" s="15" t="s">
        <v>103</v>
      </c>
      <c r="D41" s="15" t="s">
        <v>95</v>
      </c>
      <c r="E41" s="15" t="s">
        <v>73</v>
      </c>
      <c r="F41" s="16">
        <v>62</v>
      </c>
      <c r="G41" s="16">
        <v>66</v>
      </c>
      <c r="H41" s="16">
        <v>128</v>
      </c>
      <c r="I41" s="25">
        <f t="shared" si="0"/>
        <v>42.666666666666664</v>
      </c>
      <c r="J41" s="25"/>
      <c r="K41" s="25">
        <f t="shared" si="1"/>
        <v>12.799999999999999</v>
      </c>
      <c r="L41" s="25">
        <v>66</v>
      </c>
      <c r="M41" s="25">
        <f t="shared" si="5"/>
        <v>26.400000000000002</v>
      </c>
      <c r="N41" s="25">
        <f t="shared" si="3"/>
        <v>39.2</v>
      </c>
      <c r="O41" s="16">
        <v>5</v>
      </c>
      <c r="P41" s="16"/>
      <c r="Q41" s="16"/>
    </row>
    <row r="42" spans="1:17" s="1" customFormat="1" ht="27" customHeight="1">
      <c r="A42" s="15">
        <v>38</v>
      </c>
      <c r="B42" s="15" t="s">
        <v>104</v>
      </c>
      <c r="C42" s="15" t="s">
        <v>105</v>
      </c>
      <c r="D42" s="15" t="s">
        <v>95</v>
      </c>
      <c r="E42" s="15" t="s">
        <v>73</v>
      </c>
      <c r="F42" s="16">
        <v>81.5</v>
      </c>
      <c r="G42" s="16">
        <v>80.5</v>
      </c>
      <c r="H42" s="16">
        <v>162</v>
      </c>
      <c r="I42" s="25">
        <f t="shared" si="0"/>
        <v>54</v>
      </c>
      <c r="J42" s="25"/>
      <c r="K42" s="25">
        <f t="shared" si="1"/>
        <v>16.2</v>
      </c>
      <c r="L42" s="25">
        <v>57</v>
      </c>
      <c r="M42" s="25">
        <f t="shared" si="5"/>
        <v>22.8</v>
      </c>
      <c r="N42" s="25">
        <f t="shared" si="3"/>
        <v>39</v>
      </c>
      <c r="O42" s="16">
        <v>6</v>
      </c>
      <c r="P42" s="16"/>
      <c r="Q42" s="16"/>
    </row>
    <row r="43" spans="1:17" s="1" customFormat="1" ht="27" customHeight="1">
      <c r="A43" s="15">
        <v>39</v>
      </c>
      <c r="B43" s="15" t="s">
        <v>106</v>
      </c>
      <c r="C43" s="15" t="s">
        <v>107</v>
      </c>
      <c r="D43" s="15" t="s">
        <v>95</v>
      </c>
      <c r="E43" s="15" t="s">
        <v>73</v>
      </c>
      <c r="F43" s="16">
        <v>57</v>
      </c>
      <c r="G43" s="16">
        <v>72</v>
      </c>
      <c r="H43" s="16">
        <v>129</v>
      </c>
      <c r="I43" s="25">
        <f t="shared" si="0"/>
        <v>43</v>
      </c>
      <c r="J43" s="25"/>
      <c r="K43" s="25">
        <f t="shared" si="1"/>
        <v>12.9</v>
      </c>
      <c r="L43" s="25">
        <v>60</v>
      </c>
      <c r="M43" s="25">
        <f t="shared" si="5"/>
        <v>24</v>
      </c>
      <c r="N43" s="25">
        <f t="shared" si="3"/>
        <v>36.9</v>
      </c>
      <c r="O43" s="16">
        <v>7</v>
      </c>
      <c r="P43" s="16"/>
      <c r="Q43" s="16"/>
    </row>
    <row r="44" spans="1:17" s="1" customFormat="1" ht="27" customHeight="1">
      <c r="A44" s="15">
        <v>40</v>
      </c>
      <c r="B44" s="15" t="s">
        <v>108</v>
      </c>
      <c r="C44" s="15" t="s">
        <v>109</v>
      </c>
      <c r="D44" s="15" t="s">
        <v>95</v>
      </c>
      <c r="E44" s="15" t="s">
        <v>73</v>
      </c>
      <c r="F44" s="16">
        <v>59</v>
      </c>
      <c r="G44" s="16">
        <v>66</v>
      </c>
      <c r="H44" s="16">
        <v>125</v>
      </c>
      <c r="I44" s="25">
        <f t="shared" si="0"/>
        <v>41.666666666666664</v>
      </c>
      <c r="J44" s="25"/>
      <c r="K44" s="25">
        <f t="shared" si="1"/>
        <v>12.499999999999998</v>
      </c>
      <c r="L44" s="25">
        <v>57.5</v>
      </c>
      <c r="M44" s="25">
        <f t="shared" si="5"/>
        <v>23</v>
      </c>
      <c r="N44" s="25">
        <f t="shared" si="3"/>
        <v>35.5</v>
      </c>
      <c r="O44" s="16">
        <v>8</v>
      </c>
      <c r="P44" s="16"/>
      <c r="Q44" s="16"/>
    </row>
    <row r="45" spans="1:17" s="1" customFormat="1" ht="27" customHeight="1">
      <c r="A45" s="15">
        <v>41</v>
      </c>
      <c r="B45" s="15" t="s">
        <v>110</v>
      </c>
      <c r="C45" s="15" t="s">
        <v>111</v>
      </c>
      <c r="D45" s="15" t="s">
        <v>95</v>
      </c>
      <c r="E45" s="15" t="s">
        <v>73</v>
      </c>
      <c r="F45" s="16">
        <v>67.5</v>
      </c>
      <c r="G45" s="16">
        <v>57</v>
      </c>
      <c r="H45" s="16">
        <v>124.5</v>
      </c>
      <c r="I45" s="25">
        <f t="shared" si="0"/>
        <v>41.5</v>
      </c>
      <c r="J45" s="25"/>
      <c r="K45" s="25">
        <f t="shared" si="1"/>
        <v>12.45</v>
      </c>
      <c r="L45" s="25">
        <v>57.5</v>
      </c>
      <c r="M45" s="25">
        <f t="shared" si="5"/>
        <v>23</v>
      </c>
      <c r="N45" s="25">
        <f t="shared" si="3"/>
        <v>35.45</v>
      </c>
      <c r="O45" s="16">
        <v>9</v>
      </c>
      <c r="P45" s="16"/>
      <c r="Q45" s="16"/>
    </row>
    <row r="46" spans="1:17" s="1" customFormat="1" ht="27" customHeight="1">
      <c r="A46" s="15">
        <v>42</v>
      </c>
      <c r="B46" s="15" t="s">
        <v>112</v>
      </c>
      <c r="C46" s="15" t="s">
        <v>113</v>
      </c>
      <c r="D46" s="15" t="s">
        <v>95</v>
      </c>
      <c r="E46" s="15" t="s">
        <v>73</v>
      </c>
      <c r="F46" s="16">
        <v>52.5</v>
      </c>
      <c r="G46" s="16">
        <v>66</v>
      </c>
      <c r="H46" s="16">
        <v>118.5</v>
      </c>
      <c r="I46" s="25">
        <f t="shared" si="0"/>
        <v>39.5</v>
      </c>
      <c r="J46" s="25"/>
      <c r="K46" s="25">
        <f t="shared" si="1"/>
        <v>11.85</v>
      </c>
      <c r="L46" s="25"/>
      <c r="M46" s="25"/>
      <c r="N46" s="25">
        <f t="shared" si="3"/>
        <v>11.85</v>
      </c>
      <c r="O46" s="16">
        <v>10</v>
      </c>
      <c r="P46" s="16"/>
      <c r="Q46" s="16" t="s">
        <v>69</v>
      </c>
    </row>
    <row r="47" s="3" customFormat="1" ht="12.75"/>
  </sheetData>
  <sheetProtection/>
  <mergeCells count="13">
    <mergeCell ref="A1:Q1"/>
    <mergeCell ref="F2:N2"/>
    <mergeCell ref="F3:K3"/>
    <mergeCell ref="L3:M3"/>
    <mergeCell ref="A2:A4"/>
    <mergeCell ref="B2:B4"/>
    <mergeCell ref="C2:C4"/>
    <mergeCell ref="D2:D4"/>
    <mergeCell ref="E2:E4"/>
    <mergeCell ref="N3:N4"/>
    <mergeCell ref="O2:O4"/>
    <mergeCell ref="P2:P4"/>
    <mergeCell ref="Q2:Q4"/>
  </mergeCells>
  <printOptions/>
  <pageMargins left="0.7874015748031497" right="0" top="0.3937007874015748" bottom="0" header="0.5118110236220472" footer="0.5118110236220472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A这是一个霸气得微信名 </cp:lastModifiedBy>
  <cp:lastPrinted>2020-01-08T02:46:18Z</cp:lastPrinted>
  <dcterms:created xsi:type="dcterms:W3CDTF">2019-11-26T04:12:30Z</dcterms:created>
  <dcterms:modified xsi:type="dcterms:W3CDTF">2020-01-10T03:40:59Z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