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（35人）" sheetId="1" r:id="rId1"/>
  </sheets>
  <externalReferences>
    <externalReference r:id="rId4"/>
  </externalReferences>
  <definedNames>
    <definedName name="类别">#REF!</definedName>
    <definedName name="社会科学专技类">#REF!</definedName>
    <definedName name="医疗卫生类">#REF!</definedName>
    <definedName name="中小学教师类">#REF!</definedName>
    <definedName name="自然科学专技类">#REF!</definedName>
    <definedName name="综合管理类">#REF!</definedName>
    <definedName name="_xlnm.Print_Titles" localSheetId="0">'拟聘用人员名单（35人）'!$1:$1</definedName>
    <definedName name="_xlnm._FilterDatabase" localSheetId="0" hidden="1">'拟聘用人员名单（35人）'!$A$1:$AD$36</definedName>
  </definedNames>
  <calcPr fullCalcOnLoad="1"/>
</workbook>
</file>

<file path=xl/sharedStrings.xml><?xml version="1.0" encoding="utf-8"?>
<sst xmlns="http://schemas.openxmlformats.org/spreadsheetml/2006/main" count="590" uniqueCount="175">
  <si>
    <t>序号</t>
  </si>
  <si>
    <t>姓名</t>
  </si>
  <si>
    <t>面试室</t>
  </si>
  <si>
    <t>面试准考证号</t>
  </si>
  <si>
    <t>准考证号</t>
  </si>
  <si>
    <t>座位号</t>
  </si>
  <si>
    <t>性别</t>
  </si>
  <si>
    <t>报名点</t>
  </si>
  <si>
    <t>报名序号</t>
  </si>
  <si>
    <t>学历</t>
  </si>
  <si>
    <t>毕业院校</t>
  </si>
  <si>
    <t>所学专业</t>
  </si>
  <si>
    <t>报考单位及代码</t>
  </si>
  <si>
    <t>报考职位及代码</t>
  </si>
  <si>
    <t>招聘人数</t>
  </si>
  <si>
    <t>是否缺考</t>
  </si>
  <si>
    <t>笔试成绩</t>
  </si>
  <si>
    <t>笔试排名</t>
  </si>
  <si>
    <r>
      <rPr>
        <b/>
        <sz val="8"/>
        <color indexed="8"/>
        <rFont val="宋体"/>
        <family val="0"/>
      </rPr>
      <t>笔试成绩折算（笔试成绩</t>
    </r>
    <r>
      <rPr>
        <b/>
        <sz val="8"/>
        <color indexed="8"/>
        <rFont val="Arial"/>
        <family val="2"/>
      </rPr>
      <t>÷</t>
    </r>
    <r>
      <rPr>
        <b/>
        <sz val="8"/>
        <color indexed="8"/>
        <rFont val="宋体"/>
        <family val="0"/>
      </rPr>
      <t>1.5</t>
    </r>
    <r>
      <rPr>
        <b/>
        <sz val="8"/>
        <color indexed="8"/>
        <rFont val="Arial"/>
        <family val="2"/>
      </rPr>
      <t>×</t>
    </r>
    <r>
      <rPr>
        <b/>
        <sz val="8"/>
        <color indexed="8"/>
        <rFont val="宋体"/>
        <family val="0"/>
      </rPr>
      <t>0.6）</t>
    </r>
  </si>
  <si>
    <t>面试成绩</t>
  </si>
  <si>
    <r>
      <rPr>
        <b/>
        <sz val="8"/>
        <color indexed="8"/>
        <rFont val="宋体"/>
        <family val="0"/>
      </rPr>
      <t>面试成绩折算（面试成绩</t>
    </r>
    <r>
      <rPr>
        <b/>
        <sz val="8"/>
        <color indexed="8"/>
        <rFont val="Arial"/>
        <family val="2"/>
      </rPr>
      <t>×</t>
    </r>
    <r>
      <rPr>
        <b/>
        <sz val="8"/>
        <color indexed="8"/>
        <rFont val="宋体"/>
        <family val="0"/>
      </rPr>
      <t>0.4）</t>
    </r>
  </si>
  <si>
    <t>总成绩</t>
  </si>
  <si>
    <t>总成绩排名</t>
  </si>
  <si>
    <t>是否进入资格复审</t>
  </si>
  <si>
    <t>资格复审结果</t>
  </si>
  <si>
    <t>是否进入体检</t>
  </si>
  <si>
    <t>体检费（400/人）</t>
  </si>
  <si>
    <t>体检结果</t>
  </si>
  <si>
    <t>考察结果</t>
  </si>
  <si>
    <t>备注</t>
  </si>
  <si>
    <t>付登伦</t>
  </si>
  <si>
    <t>第一面试室</t>
  </si>
  <si>
    <t>男</t>
  </si>
  <si>
    <t>13</t>
  </si>
  <si>
    <t>097375</t>
  </si>
  <si>
    <t>本科</t>
  </si>
  <si>
    <t>湖南中医药大学</t>
  </si>
  <si>
    <t xml:space="preserve">临床医学
</t>
  </si>
  <si>
    <t>701务川自治县中医院</t>
  </si>
  <si>
    <t>01临床医师</t>
  </si>
  <si>
    <t>N</t>
  </si>
  <si>
    <t>是</t>
  </si>
  <si>
    <t>合格</t>
  </si>
  <si>
    <t>杨丽</t>
  </si>
  <si>
    <t>女</t>
  </si>
  <si>
    <t>025128</t>
  </si>
  <si>
    <t>遵义医学院</t>
  </si>
  <si>
    <t>刘凤</t>
  </si>
  <si>
    <t>026647</t>
  </si>
  <si>
    <t>遵义医科大学</t>
  </si>
  <si>
    <t xml:space="preserve">口腔医学
</t>
  </si>
  <si>
    <t>06临床医师</t>
  </si>
  <si>
    <t>杨秀敏</t>
  </si>
  <si>
    <t>051845</t>
  </si>
  <si>
    <t xml:space="preserve">山东中医药大学
</t>
  </si>
  <si>
    <t xml:space="preserve">康复治疗学
</t>
  </si>
  <si>
    <t>08临床医师</t>
  </si>
  <si>
    <t>廖旭娇</t>
  </si>
  <si>
    <t>028862</t>
  </si>
  <si>
    <t>云南中医药大学</t>
  </si>
  <si>
    <t>谭楠楠</t>
  </si>
  <si>
    <t>046014</t>
  </si>
  <si>
    <t xml:space="preserve">贵州中医药大学时珍学院
</t>
  </si>
  <si>
    <t xml:space="preserve">中药学
</t>
  </si>
  <si>
    <t>09药师</t>
  </si>
  <si>
    <t>张林艳</t>
  </si>
  <si>
    <t>103903</t>
  </si>
  <si>
    <t>贵州中医药大学</t>
  </si>
  <si>
    <t xml:space="preserve">护理学
</t>
  </si>
  <si>
    <t>10护理</t>
  </si>
  <si>
    <t>冯玲</t>
  </si>
  <si>
    <t>011633</t>
  </si>
  <si>
    <t>陈鹏</t>
  </si>
  <si>
    <t>第二面试室</t>
  </si>
  <si>
    <t>048299</t>
  </si>
  <si>
    <t xml:space="preserve">贵州医科大学神奇民族医药学院
</t>
  </si>
  <si>
    <t xml:space="preserve">医学影像学
</t>
  </si>
  <si>
    <t>02影像医师</t>
  </si>
  <si>
    <t>陈思源</t>
  </si>
  <si>
    <t>102819</t>
  </si>
  <si>
    <t>中医学</t>
  </si>
  <si>
    <t>04临床医师</t>
  </si>
  <si>
    <t>熊青青</t>
  </si>
  <si>
    <t>115785</t>
  </si>
  <si>
    <t>黎吉鹏</t>
  </si>
  <si>
    <t>010491</t>
  </si>
  <si>
    <t xml:space="preserve">中医学（骨伤方向）
</t>
  </si>
  <si>
    <t>05临床医师</t>
  </si>
  <si>
    <t>付佳敏</t>
  </si>
  <si>
    <t>053044</t>
  </si>
  <si>
    <t>张燕</t>
  </si>
  <si>
    <t>075302</t>
  </si>
  <si>
    <t>贵阳中医学院</t>
  </si>
  <si>
    <t>针灸推拿学</t>
  </si>
  <si>
    <t>07临床医师</t>
  </si>
  <si>
    <t>王珣</t>
  </si>
  <si>
    <t>083073</t>
  </si>
  <si>
    <t>刘咏沁</t>
  </si>
  <si>
    <t>第三面试室</t>
  </si>
  <si>
    <t>023334</t>
  </si>
  <si>
    <t>贵州师范学院</t>
  </si>
  <si>
    <t>学前教育</t>
  </si>
  <si>
    <t>702务川自治县中心幼儿园</t>
  </si>
  <si>
    <t>01幼儿园教师</t>
  </si>
  <si>
    <t>骆亚梅</t>
  </si>
  <si>
    <t>052501</t>
  </si>
  <si>
    <t>贵阳学院</t>
  </si>
  <si>
    <t>何金鑫</t>
  </si>
  <si>
    <t>073938</t>
  </si>
  <si>
    <t>国家开放大学</t>
  </si>
  <si>
    <t xml:space="preserve">学前教育
</t>
  </si>
  <si>
    <t>高丽</t>
  </si>
  <si>
    <t>112081</t>
  </si>
  <si>
    <t>西南大学</t>
  </si>
  <si>
    <t>梁琴</t>
  </si>
  <si>
    <t>005672</t>
  </si>
  <si>
    <t>音乐学</t>
  </si>
  <si>
    <t>02幼儿园教师</t>
  </si>
  <si>
    <t>黎叶子</t>
  </si>
  <si>
    <t>065681</t>
  </si>
  <si>
    <t>西安外事学院</t>
  </si>
  <si>
    <t>音乐表演</t>
  </si>
  <si>
    <t>何先慧</t>
  </si>
  <si>
    <t>第四面试室</t>
  </si>
  <si>
    <t>030165</t>
  </si>
  <si>
    <t xml:space="preserve">湖南女子学院
</t>
  </si>
  <si>
    <t xml:space="preserve">舞蹈编导
</t>
  </si>
  <si>
    <t>03幼儿园教师</t>
  </si>
  <si>
    <t>陶莎莎</t>
  </si>
  <si>
    <t>002754</t>
  </si>
  <si>
    <t>岭南师范学院</t>
  </si>
  <si>
    <t>舞蹈学</t>
  </si>
  <si>
    <t>邹蓉</t>
  </si>
  <si>
    <t>072517</t>
  </si>
  <si>
    <t>遵义师范学院</t>
  </si>
  <si>
    <t>喻婵</t>
  </si>
  <si>
    <t>117784</t>
  </si>
  <si>
    <t>专科</t>
  </si>
  <si>
    <t xml:space="preserve">铜仁幼儿师范高等专科学校
</t>
  </si>
  <si>
    <t>703务川自治县奉贤幼儿园</t>
  </si>
  <si>
    <t>宋旖旎</t>
  </si>
  <si>
    <t>075333</t>
  </si>
  <si>
    <t xml:space="preserve">四川幼儿师范高等专科学校
</t>
  </si>
  <si>
    <t>李志霞</t>
  </si>
  <si>
    <t>041413</t>
  </si>
  <si>
    <t>娄玉立</t>
  </si>
  <si>
    <t>001849</t>
  </si>
  <si>
    <t xml:space="preserve">川南幼儿师范高等专科学校
</t>
  </si>
  <si>
    <t>陈翌澜</t>
  </si>
  <si>
    <t>077150</t>
  </si>
  <si>
    <t xml:space="preserve">黔南民族师范高等专科学校
</t>
  </si>
  <si>
    <t>陆海峰</t>
  </si>
  <si>
    <t>第五面试室</t>
  </si>
  <si>
    <t>080114</t>
  </si>
  <si>
    <t>北京体育大学</t>
  </si>
  <si>
    <t xml:space="preserve">社会体育指导与管理
</t>
  </si>
  <si>
    <t>04幼儿园教师</t>
  </si>
  <si>
    <t>邹素兰</t>
  </si>
  <si>
    <t>076835</t>
  </si>
  <si>
    <t xml:space="preserve">贵阳幼儿师范高等专科学校
</t>
  </si>
  <si>
    <t>704务川自治县泥高镇中心幼儿园</t>
  </si>
  <si>
    <t>冉艳</t>
  </si>
  <si>
    <t>095277</t>
  </si>
  <si>
    <t xml:space="preserve">重庆广播电视大学
</t>
  </si>
  <si>
    <t>田娜</t>
  </si>
  <si>
    <t>108332</t>
  </si>
  <si>
    <t xml:space="preserve">遵义师范学院
</t>
  </si>
  <si>
    <t>704务川自治县砚山镇中心幼儿园</t>
  </si>
  <si>
    <t>廖燕燕</t>
  </si>
  <si>
    <t>019048</t>
  </si>
  <si>
    <t xml:space="preserve">国家开放大学
</t>
  </si>
  <si>
    <t>704务川自治县石朝乡中心幼儿园</t>
  </si>
  <si>
    <t>覃智洁</t>
  </si>
  <si>
    <t>127685</t>
  </si>
  <si>
    <t>704务川自治县茅天镇中心幼儿园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</si>
</sst>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;[Red]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8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  <font>
      <sz val="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9" xfId="0" applyFont="1" applyBorder="1" applyAlignment="1">
      <alignment vertical="center"/>
    </xf>
    <xf numFmtId="1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1" fontId="47" fillId="0" borderId="9" xfId="0" applyNumberFormat="1" applyFont="1" applyBorder="1" applyAlignment="1">
      <alignment horizontal="left" vertical="center"/>
    </xf>
    <xf numFmtId="1" fontId="42" fillId="0" borderId="9" xfId="0" applyNumberFormat="1" applyFont="1" applyBorder="1" applyAlignment="1">
      <alignment horizontal="left" vertical="center"/>
    </xf>
    <xf numFmtId="1" fontId="4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left" vertical="center"/>
    </xf>
    <xf numFmtId="1" fontId="0" fillId="0" borderId="9" xfId="0" applyNumberFormat="1" applyBorder="1" applyAlignment="1">
      <alignment vertical="center"/>
    </xf>
    <xf numFmtId="1" fontId="47" fillId="0" borderId="9" xfId="0" applyNumberFormat="1" applyFont="1" applyBorder="1" applyAlignment="1">
      <alignment horizontal="center" vertical="center" wrapText="1"/>
    </xf>
    <xf numFmtId="1" fontId="42" fillId="0" borderId="9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78" fontId="47" fillId="0" borderId="9" xfId="0" applyNumberFormat="1" applyFont="1" applyBorder="1" applyAlignment="1">
      <alignment horizontal="center" vertical="center"/>
    </xf>
    <xf numFmtId="179" fontId="47" fillId="0" borderId="9" xfId="0" applyNumberFormat="1" applyFont="1" applyBorder="1" applyAlignment="1">
      <alignment horizontal="center" vertical="center" wrapText="1"/>
    </xf>
    <xf numFmtId="179" fontId="48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179" fontId="47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9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19994;&#21333;&#20301;&#24037;&#20316;\&#20107;&#19994;&#21333;&#20301;&#25307;&#32856;\2019&#24180;\9&#26376;21&#26085;&#25307;&#32856;\&#21153;&#24029;&#33258;&#27835;&#21439;2019&#24180;&#19979;&#21322;&#24180;&#20844;&#24320;&#25307;&#32856;&#20107;&#19994;&#21333;&#20301;&#20154;&#21592;&#20449;&#24687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笔试成绩"/>
      <sheetName val="资格复审"/>
      <sheetName val="资格复审合格人员"/>
      <sheetName val="面试职位考场分布"/>
      <sheetName val="面试人员"/>
      <sheetName val="面试人员考场设置"/>
      <sheetName val="面试准考证领取签字"/>
      <sheetName val="面试成绩总成绩及进入体检人员"/>
      <sheetName val="体检人员选岗及体检"/>
      <sheetName val="体检人员体检分组"/>
      <sheetName val="考察（政审）"/>
      <sheetName val="拟聘用人员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view="pageBreakPreview" zoomScaleSheetLayoutView="100" workbookViewId="0" topLeftCell="A1">
      <pane ySplit="1" topLeftCell="A2" activePane="bottomLeft" state="frozen"/>
      <selection pane="bottomLeft" activeCell="L17" sqref="L17"/>
    </sheetView>
  </sheetViews>
  <sheetFormatPr defaultColWidth="9.00390625" defaultRowHeight="15"/>
  <cols>
    <col min="1" max="1" width="4.00390625" style="0" customWidth="1"/>
    <col min="2" max="2" width="7.421875" style="2" customWidth="1"/>
    <col min="3" max="3" width="11.00390625" style="2" hidden="1" customWidth="1"/>
    <col min="4" max="4" width="12.421875" style="3" hidden="1" customWidth="1"/>
    <col min="5" max="5" width="12.7109375" style="0" hidden="1" customWidth="1"/>
    <col min="6" max="6" width="11.57421875" style="0" hidden="1" customWidth="1"/>
    <col min="7" max="7" width="4.57421875" style="0" customWidth="1"/>
    <col min="8" max="9" width="9.00390625" style="0" hidden="1" customWidth="1"/>
    <col min="10" max="10" width="4.57421875" style="0" customWidth="1"/>
    <col min="11" max="11" width="20.57421875" style="0" customWidth="1"/>
    <col min="12" max="12" width="12.57421875" style="0" customWidth="1"/>
    <col min="13" max="13" width="24.7109375" style="4" customWidth="1"/>
    <col min="14" max="14" width="11.140625" style="4" customWidth="1"/>
    <col min="15" max="15" width="5.140625" style="0" hidden="1" customWidth="1"/>
    <col min="16" max="16" width="5.140625" style="5" hidden="1" customWidth="1"/>
    <col min="17" max="17" width="8.28125" style="0" hidden="1" customWidth="1"/>
    <col min="18" max="18" width="7.00390625" style="0" hidden="1" customWidth="1"/>
    <col min="19" max="19" width="10.140625" style="0" hidden="1" customWidth="1"/>
    <col min="20" max="20" width="8.00390625" style="6" hidden="1" customWidth="1"/>
    <col min="21" max="21" width="9.28125" style="0" hidden="1" customWidth="1"/>
    <col min="22" max="22" width="7.421875" style="0" hidden="1" customWidth="1"/>
    <col min="23" max="23" width="6.421875" style="0" customWidth="1"/>
    <col min="24" max="24" width="9.28125" style="2" hidden="1" customWidth="1"/>
    <col min="25" max="27" width="7.8515625" style="2" hidden="1" customWidth="1"/>
    <col min="28" max="28" width="7.8515625" style="2" customWidth="1"/>
    <col min="29" max="29" width="7.8515625" style="7" customWidth="1"/>
    <col min="30" max="30" width="13.140625" style="0" customWidth="1"/>
  </cols>
  <sheetData>
    <row r="1" spans="1:30" s="1" customFormat="1" ht="48.75" customHeight="1">
      <c r="A1" s="8" t="s">
        <v>0</v>
      </c>
      <c r="B1" s="9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9" t="s">
        <v>6</v>
      </c>
      <c r="H1" s="13" t="s">
        <v>7</v>
      </c>
      <c r="I1" s="13" t="s">
        <v>8</v>
      </c>
      <c r="J1" s="9" t="s">
        <v>9</v>
      </c>
      <c r="K1" s="9" t="s">
        <v>10</v>
      </c>
      <c r="L1" s="9" t="s">
        <v>11</v>
      </c>
      <c r="M1" s="19" t="s">
        <v>12</v>
      </c>
      <c r="N1" s="19" t="s">
        <v>13</v>
      </c>
      <c r="O1" s="19" t="s">
        <v>14</v>
      </c>
      <c r="P1" s="20" t="s">
        <v>15</v>
      </c>
      <c r="Q1" s="24" t="s">
        <v>16</v>
      </c>
      <c r="R1" s="25" t="s">
        <v>17</v>
      </c>
      <c r="S1" s="26" t="s">
        <v>18</v>
      </c>
      <c r="T1" s="27" t="s">
        <v>19</v>
      </c>
      <c r="U1" s="26" t="s">
        <v>20</v>
      </c>
      <c r="V1" s="28" t="s">
        <v>21</v>
      </c>
      <c r="W1" s="25" t="s">
        <v>22</v>
      </c>
      <c r="X1" s="29" t="s">
        <v>23</v>
      </c>
      <c r="Y1" s="29" t="s">
        <v>24</v>
      </c>
      <c r="Z1" s="36" t="s">
        <v>25</v>
      </c>
      <c r="AA1" s="36" t="s">
        <v>26</v>
      </c>
      <c r="AB1" s="25" t="s">
        <v>27</v>
      </c>
      <c r="AC1" s="25" t="s">
        <v>28</v>
      </c>
      <c r="AD1" s="19" t="s">
        <v>29</v>
      </c>
    </row>
    <row r="2" spans="1:30" ht="27.75" customHeight="1">
      <c r="A2" s="14">
        <f aca="true" t="shared" si="0" ref="A2:A36">ROW()-1</f>
        <v>1</v>
      </c>
      <c r="B2" s="15" t="s">
        <v>30</v>
      </c>
      <c r="C2" s="15" t="s">
        <v>31</v>
      </c>
      <c r="D2" s="16">
        <v>19110101</v>
      </c>
      <c r="E2" s="17">
        <v>11121712517</v>
      </c>
      <c r="F2" s="18">
        <v>1211370101</v>
      </c>
      <c r="G2" s="15" t="s">
        <v>32</v>
      </c>
      <c r="H2" s="15" t="s">
        <v>33</v>
      </c>
      <c r="I2" s="15" t="s">
        <v>34</v>
      </c>
      <c r="J2" s="15" t="s">
        <v>35</v>
      </c>
      <c r="K2" s="21" t="s">
        <v>36</v>
      </c>
      <c r="L2" s="21" t="s">
        <v>37</v>
      </c>
      <c r="M2" s="22" t="s">
        <v>38</v>
      </c>
      <c r="N2" s="23" t="s">
        <v>39</v>
      </c>
      <c r="O2" s="15">
        <v>2</v>
      </c>
      <c r="P2" s="21" t="s">
        <v>40</v>
      </c>
      <c r="Q2" s="30">
        <v>67.5</v>
      </c>
      <c r="R2" s="31">
        <v>1</v>
      </c>
      <c r="S2" s="32">
        <f aca="true" t="shared" si="1" ref="S2:S36">ROUND(Q2/1.5*0.6,2)</f>
        <v>27</v>
      </c>
      <c r="T2" s="33">
        <v>79.4</v>
      </c>
      <c r="U2" s="32">
        <f aca="true" t="shared" si="2" ref="U2:U36">ROUND(T2*0.4,2)</f>
        <v>31.76</v>
      </c>
      <c r="V2" s="32">
        <f aca="true" t="shared" si="3" ref="V2:V36">ROUND(S2+U2,2)</f>
        <v>58.76</v>
      </c>
      <c r="W2" s="34">
        <f>RANK(V2,$V$2:$V$3,0)</f>
        <v>1</v>
      </c>
      <c r="X2" s="35" t="s">
        <v>41</v>
      </c>
      <c r="Y2" s="14" t="s">
        <v>42</v>
      </c>
      <c r="Z2" s="35" t="s">
        <v>41</v>
      </c>
      <c r="AA2" s="35"/>
      <c r="AB2" s="35" t="s">
        <v>42</v>
      </c>
      <c r="AC2" s="35" t="s">
        <v>42</v>
      </c>
      <c r="AD2" s="37"/>
    </row>
    <row r="3" spans="1:30" ht="27.75" customHeight="1">
      <c r="A3" s="14">
        <f t="shared" si="0"/>
        <v>2</v>
      </c>
      <c r="B3" s="15" t="s">
        <v>43</v>
      </c>
      <c r="C3" s="15" t="s">
        <v>31</v>
      </c>
      <c r="D3" s="16">
        <v>19110102</v>
      </c>
      <c r="E3" s="17">
        <v>11121710813</v>
      </c>
      <c r="F3" s="18">
        <v>1211370101</v>
      </c>
      <c r="G3" s="15" t="s">
        <v>44</v>
      </c>
      <c r="H3" s="15" t="s">
        <v>33</v>
      </c>
      <c r="I3" s="15" t="s">
        <v>45</v>
      </c>
      <c r="J3" s="15" t="s">
        <v>35</v>
      </c>
      <c r="K3" s="21" t="s">
        <v>46</v>
      </c>
      <c r="L3" s="21" t="s">
        <v>37</v>
      </c>
      <c r="M3" s="22" t="s">
        <v>38</v>
      </c>
      <c r="N3" s="23" t="s">
        <v>39</v>
      </c>
      <c r="O3" s="15">
        <v>2</v>
      </c>
      <c r="P3" s="21" t="s">
        <v>40</v>
      </c>
      <c r="Q3" s="30">
        <v>63.5</v>
      </c>
      <c r="R3" s="31">
        <v>2</v>
      </c>
      <c r="S3" s="32">
        <f t="shared" si="1"/>
        <v>25.4</v>
      </c>
      <c r="T3" s="33">
        <v>76.2</v>
      </c>
      <c r="U3" s="32">
        <f t="shared" si="2"/>
        <v>30.48</v>
      </c>
      <c r="V3" s="32">
        <f t="shared" si="3"/>
        <v>55.88</v>
      </c>
      <c r="W3" s="34">
        <f>RANK(V3,$V$2:$V$3,0)</f>
        <v>2</v>
      </c>
      <c r="X3" s="35" t="s">
        <v>41</v>
      </c>
      <c r="Y3" s="14" t="s">
        <v>42</v>
      </c>
      <c r="Z3" s="35" t="s">
        <v>41</v>
      </c>
      <c r="AA3" s="35"/>
      <c r="AB3" s="35" t="s">
        <v>42</v>
      </c>
      <c r="AC3" s="35" t="s">
        <v>42</v>
      </c>
      <c r="AD3" s="37"/>
    </row>
    <row r="4" spans="1:30" ht="27.75" customHeight="1">
      <c r="A4" s="14">
        <f t="shared" si="0"/>
        <v>3</v>
      </c>
      <c r="B4" s="15" t="s">
        <v>47</v>
      </c>
      <c r="C4" s="15" t="s">
        <v>31</v>
      </c>
      <c r="D4" s="16">
        <v>19110103</v>
      </c>
      <c r="E4" s="17">
        <v>11121711408</v>
      </c>
      <c r="F4" s="18">
        <v>1211370106</v>
      </c>
      <c r="G4" s="15" t="s">
        <v>44</v>
      </c>
      <c r="H4" s="15" t="s">
        <v>33</v>
      </c>
      <c r="I4" s="15" t="s">
        <v>48</v>
      </c>
      <c r="J4" s="15" t="s">
        <v>35</v>
      </c>
      <c r="K4" s="21" t="s">
        <v>49</v>
      </c>
      <c r="L4" s="21" t="s">
        <v>50</v>
      </c>
      <c r="M4" s="22" t="s">
        <v>38</v>
      </c>
      <c r="N4" s="23" t="s">
        <v>51</v>
      </c>
      <c r="O4" s="15">
        <v>1</v>
      </c>
      <c r="P4" s="21" t="s">
        <v>40</v>
      </c>
      <c r="Q4" s="30">
        <v>95.5</v>
      </c>
      <c r="R4" s="31">
        <v>1</v>
      </c>
      <c r="S4" s="32">
        <f t="shared" si="1"/>
        <v>38.2</v>
      </c>
      <c r="T4" s="33">
        <v>81.6</v>
      </c>
      <c r="U4" s="32">
        <f t="shared" si="2"/>
        <v>32.64</v>
      </c>
      <c r="V4" s="32">
        <f t="shared" si="3"/>
        <v>70.84</v>
      </c>
      <c r="W4" s="34">
        <v>1</v>
      </c>
      <c r="X4" s="35" t="s">
        <v>41</v>
      </c>
      <c r="Y4" s="14" t="s">
        <v>42</v>
      </c>
      <c r="Z4" s="35" t="s">
        <v>41</v>
      </c>
      <c r="AA4" s="35"/>
      <c r="AB4" s="35" t="s">
        <v>42</v>
      </c>
      <c r="AC4" s="35" t="s">
        <v>42</v>
      </c>
      <c r="AD4" s="37"/>
    </row>
    <row r="5" spans="1:30" ht="27.75" customHeight="1">
      <c r="A5" s="14">
        <f t="shared" si="0"/>
        <v>4</v>
      </c>
      <c r="B5" s="15" t="s">
        <v>52</v>
      </c>
      <c r="C5" s="15" t="s">
        <v>31</v>
      </c>
      <c r="D5" s="16">
        <v>19110106</v>
      </c>
      <c r="E5" s="17">
        <v>11121712803</v>
      </c>
      <c r="F5" s="18">
        <v>1211370108</v>
      </c>
      <c r="G5" s="15" t="s">
        <v>44</v>
      </c>
      <c r="H5" s="15" t="s">
        <v>33</v>
      </c>
      <c r="I5" s="15" t="s">
        <v>53</v>
      </c>
      <c r="J5" s="15" t="s">
        <v>35</v>
      </c>
      <c r="K5" s="21" t="s">
        <v>54</v>
      </c>
      <c r="L5" s="21" t="s">
        <v>55</v>
      </c>
      <c r="M5" s="22" t="s">
        <v>38</v>
      </c>
      <c r="N5" s="23" t="s">
        <v>56</v>
      </c>
      <c r="O5" s="15">
        <v>2</v>
      </c>
      <c r="P5" s="21" t="s">
        <v>40</v>
      </c>
      <c r="Q5" s="30">
        <v>95</v>
      </c>
      <c r="R5" s="31">
        <v>1</v>
      </c>
      <c r="S5" s="32">
        <f t="shared" si="1"/>
        <v>38</v>
      </c>
      <c r="T5" s="33">
        <v>78.2</v>
      </c>
      <c r="U5" s="32">
        <f t="shared" si="2"/>
        <v>31.28</v>
      </c>
      <c r="V5" s="32">
        <f t="shared" si="3"/>
        <v>69.28</v>
      </c>
      <c r="W5" s="34">
        <v>1</v>
      </c>
      <c r="X5" s="35" t="s">
        <v>41</v>
      </c>
      <c r="Y5" s="14" t="s">
        <v>42</v>
      </c>
      <c r="Z5" s="35" t="s">
        <v>41</v>
      </c>
      <c r="AA5" s="35"/>
      <c r="AB5" s="35" t="s">
        <v>42</v>
      </c>
      <c r="AC5" s="35" t="s">
        <v>42</v>
      </c>
      <c r="AD5" s="37"/>
    </row>
    <row r="6" spans="1:30" ht="27.75" customHeight="1">
      <c r="A6" s="14">
        <f t="shared" si="0"/>
        <v>5</v>
      </c>
      <c r="B6" s="15" t="s">
        <v>57</v>
      </c>
      <c r="C6" s="15" t="s">
        <v>31</v>
      </c>
      <c r="D6" s="16">
        <v>19110107</v>
      </c>
      <c r="E6" s="17">
        <v>11121711605</v>
      </c>
      <c r="F6" s="18">
        <v>1211370108</v>
      </c>
      <c r="G6" s="15" t="s">
        <v>44</v>
      </c>
      <c r="H6" s="15" t="s">
        <v>33</v>
      </c>
      <c r="I6" s="15" t="s">
        <v>58</v>
      </c>
      <c r="J6" s="15" t="s">
        <v>35</v>
      </c>
      <c r="K6" s="21" t="s">
        <v>59</v>
      </c>
      <c r="L6" s="21" t="s">
        <v>55</v>
      </c>
      <c r="M6" s="22" t="s">
        <v>38</v>
      </c>
      <c r="N6" s="23" t="s">
        <v>56</v>
      </c>
      <c r="O6" s="15">
        <v>2</v>
      </c>
      <c r="P6" s="21" t="s">
        <v>40</v>
      </c>
      <c r="Q6" s="30">
        <v>88</v>
      </c>
      <c r="R6" s="31">
        <v>2</v>
      </c>
      <c r="S6" s="32">
        <f t="shared" si="1"/>
        <v>35.2</v>
      </c>
      <c r="T6" s="33">
        <v>81.4</v>
      </c>
      <c r="U6" s="32">
        <f t="shared" si="2"/>
        <v>32.56</v>
      </c>
      <c r="V6" s="32">
        <f t="shared" si="3"/>
        <v>67.76</v>
      </c>
      <c r="W6" s="34">
        <v>2</v>
      </c>
      <c r="X6" s="35" t="s">
        <v>41</v>
      </c>
      <c r="Y6" s="14" t="s">
        <v>42</v>
      </c>
      <c r="Z6" s="35" t="s">
        <v>41</v>
      </c>
      <c r="AA6" s="35"/>
      <c r="AB6" s="35" t="s">
        <v>42</v>
      </c>
      <c r="AC6" s="35" t="s">
        <v>42</v>
      </c>
      <c r="AD6" s="37"/>
    </row>
    <row r="7" spans="1:30" ht="27.75" customHeight="1">
      <c r="A7" s="14">
        <f t="shared" si="0"/>
        <v>6</v>
      </c>
      <c r="B7" s="15" t="s">
        <v>60</v>
      </c>
      <c r="C7" s="15" t="s">
        <v>31</v>
      </c>
      <c r="D7" s="16">
        <v>19110112</v>
      </c>
      <c r="E7" s="17">
        <v>11121712501</v>
      </c>
      <c r="F7" s="18">
        <v>1211370109</v>
      </c>
      <c r="G7" s="15" t="s">
        <v>44</v>
      </c>
      <c r="H7" s="15" t="s">
        <v>33</v>
      </c>
      <c r="I7" s="15" t="s">
        <v>61</v>
      </c>
      <c r="J7" s="15" t="s">
        <v>35</v>
      </c>
      <c r="K7" s="21" t="s">
        <v>62</v>
      </c>
      <c r="L7" s="21" t="s">
        <v>63</v>
      </c>
      <c r="M7" s="22" t="s">
        <v>38</v>
      </c>
      <c r="N7" s="23" t="s">
        <v>64</v>
      </c>
      <c r="O7" s="15">
        <v>1</v>
      </c>
      <c r="P7" s="21" t="s">
        <v>40</v>
      </c>
      <c r="Q7" s="30">
        <v>107.5</v>
      </c>
      <c r="R7" s="31">
        <v>1</v>
      </c>
      <c r="S7" s="32">
        <f t="shared" si="1"/>
        <v>43</v>
      </c>
      <c r="T7" s="33">
        <v>80.8</v>
      </c>
      <c r="U7" s="32">
        <f t="shared" si="2"/>
        <v>32.32</v>
      </c>
      <c r="V7" s="32">
        <f t="shared" si="3"/>
        <v>75.32</v>
      </c>
      <c r="W7" s="34">
        <v>1</v>
      </c>
      <c r="X7" s="35" t="s">
        <v>41</v>
      </c>
      <c r="Y7" s="14" t="s">
        <v>42</v>
      </c>
      <c r="Z7" s="35" t="s">
        <v>41</v>
      </c>
      <c r="AA7" s="35"/>
      <c r="AB7" s="35" t="s">
        <v>42</v>
      </c>
      <c r="AC7" s="35" t="s">
        <v>42</v>
      </c>
      <c r="AD7" s="37"/>
    </row>
    <row r="8" spans="1:30" ht="27.75" customHeight="1">
      <c r="A8" s="14">
        <f t="shared" si="0"/>
        <v>7</v>
      </c>
      <c r="B8" s="15" t="s">
        <v>65</v>
      </c>
      <c r="C8" s="15" t="s">
        <v>31</v>
      </c>
      <c r="D8" s="16">
        <v>19110115</v>
      </c>
      <c r="E8" s="17">
        <v>11121711603</v>
      </c>
      <c r="F8" s="18">
        <v>1211370110</v>
      </c>
      <c r="G8" s="15" t="s">
        <v>44</v>
      </c>
      <c r="H8" s="15" t="s">
        <v>33</v>
      </c>
      <c r="I8" s="15" t="s">
        <v>66</v>
      </c>
      <c r="J8" s="15" t="s">
        <v>35</v>
      </c>
      <c r="K8" s="21" t="s">
        <v>67</v>
      </c>
      <c r="L8" s="21" t="s">
        <v>68</v>
      </c>
      <c r="M8" s="22" t="s">
        <v>38</v>
      </c>
      <c r="N8" s="23" t="s">
        <v>69</v>
      </c>
      <c r="O8" s="15">
        <v>2</v>
      </c>
      <c r="P8" s="21" t="s">
        <v>40</v>
      </c>
      <c r="Q8" s="30">
        <v>99.5</v>
      </c>
      <c r="R8" s="31">
        <v>1</v>
      </c>
      <c r="S8" s="32">
        <f t="shared" si="1"/>
        <v>39.8</v>
      </c>
      <c r="T8" s="33">
        <v>89.4</v>
      </c>
      <c r="U8" s="32">
        <f t="shared" si="2"/>
        <v>35.76</v>
      </c>
      <c r="V8" s="32">
        <f t="shared" si="3"/>
        <v>75.56</v>
      </c>
      <c r="W8" s="34">
        <v>1</v>
      </c>
      <c r="X8" s="35" t="s">
        <v>41</v>
      </c>
      <c r="Y8" s="14" t="s">
        <v>42</v>
      </c>
      <c r="Z8" s="35" t="s">
        <v>41</v>
      </c>
      <c r="AA8" s="35"/>
      <c r="AB8" s="35" t="s">
        <v>42</v>
      </c>
      <c r="AC8" s="35" t="s">
        <v>42</v>
      </c>
      <c r="AD8" s="37"/>
    </row>
    <row r="9" spans="1:30" ht="27.75" customHeight="1">
      <c r="A9" s="14">
        <f t="shared" si="0"/>
        <v>8</v>
      </c>
      <c r="B9" s="15" t="s">
        <v>70</v>
      </c>
      <c r="C9" s="15" t="s">
        <v>31</v>
      </c>
      <c r="D9" s="16">
        <v>19110116</v>
      </c>
      <c r="E9" s="17">
        <v>11121710706</v>
      </c>
      <c r="F9" s="18">
        <v>1211370110</v>
      </c>
      <c r="G9" s="15" t="s">
        <v>44</v>
      </c>
      <c r="H9" s="15" t="s">
        <v>33</v>
      </c>
      <c r="I9" s="15" t="s">
        <v>71</v>
      </c>
      <c r="J9" s="15" t="s">
        <v>35</v>
      </c>
      <c r="K9" s="21" t="s">
        <v>46</v>
      </c>
      <c r="L9" s="21" t="s">
        <v>68</v>
      </c>
      <c r="M9" s="22" t="s">
        <v>38</v>
      </c>
      <c r="N9" s="23" t="s">
        <v>69</v>
      </c>
      <c r="O9" s="15">
        <v>2</v>
      </c>
      <c r="P9" s="21" t="s">
        <v>40</v>
      </c>
      <c r="Q9" s="30">
        <v>97.5</v>
      </c>
      <c r="R9" s="31">
        <v>2</v>
      </c>
      <c r="S9" s="32">
        <f t="shared" si="1"/>
        <v>39</v>
      </c>
      <c r="T9" s="33">
        <v>85.4</v>
      </c>
      <c r="U9" s="32">
        <f t="shared" si="2"/>
        <v>34.16</v>
      </c>
      <c r="V9" s="32">
        <f t="shared" si="3"/>
        <v>73.16</v>
      </c>
      <c r="W9" s="34">
        <v>2</v>
      </c>
      <c r="X9" s="35" t="s">
        <v>41</v>
      </c>
      <c r="Y9" s="14" t="s">
        <v>42</v>
      </c>
      <c r="Z9" s="35" t="s">
        <v>41</v>
      </c>
      <c r="AA9" s="35"/>
      <c r="AB9" s="35" t="s">
        <v>42</v>
      </c>
      <c r="AC9" s="35" t="s">
        <v>42</v>
      </c>
      <c r="AD9" s="37"/>
    </row>
    <row r="10" spans="1:30" ht="27.75" customHeight="1">
      <c r="A10" s="14">
        <f t="shared" si="0"/>
        <v>9</v>
      </c>
      <c r="B10" s="15" t="s">
        <v>72</v>
      </c>
      <c r="C10" s="15" t="s">
        <v>73</v>
      </c>
      <c r="D10" s="15">
        <v>19110201</v>
      </c>
      <c r="E10" s="17">
        <v>11121711024</v>
      </c>
      <c r="F10" s="18">
        <v>1211370102</v>
      </c>
      <c r="G10" s="15" t="s">
        <v>32</v>
      </c>
      <c r="H10" s="15" t="s">
        <v>33</v>
      </c>
      <c r="I10" s="15" t="s">
        <v>74</v>
      </c>
      <c r="J10" s="15" t="s">
        <v>35</v>
      </c>
      <c r="K10" s="21" t="s">
        <v>75</v>
      </c>
      <c r="L10" s="21" t="s">
        <v>76</v>
      </c>
      <c r="M10" s="22" t="s">
        <v>38</v>
      </c>
      <c r="N10" s="23" t="s">
        <v>77</v>
      </c>
      <c r="O10" s="15">
        <v>1</v>
      </c>
      <c r="P10" s="21" t="s">
        <v>40</v>
      </c>
      <c r="Q10" s="30">
        <v>81</v>
      </c>
      <c r="R10" s="31">
        <v>2</v>
      </c>
      <c r="S10" s="32">
        <f t="shared" si="1"/>
        <v>32.4</v>
      </c>
      <c r="T10" s="33">
        <v>78</v>
      </c>
      <c r="U10" s="32">
        <f t="shared" si="2"/>
        <v>31.2</v>
      </c>
      <c r="V10" s="32">
        <f t="shared" si="3"/>
        <v>63.6</v>
      </c>
      <c r="W10" s="34">
        <v>1</v>
      </c>
      <c r="X10" s="35" t="s">
        <v>41</v>
      </c>
      <c r="Y10" s="14" t="s">
        <v>42</v>
      </c>
      <c r="Z10" s="35" t="s">
        <v>41</v>
      </c>
      <c r="AA10" s="35"/>
      <c r="AB10" s="35" t="s">
        <v>42</v>
      </c>
      <c r="AC10" s="35" t="s">
        <v>42</v>
      </c>
      <c r="AD10" s="37"/>
    </row>
    <row r="11" spans="1:30" ht="27.75" customHeight="1">
      <c r="A11" s="14">
        <f t="shared" si="0"/>
        <v>10</v>
      </c>
      <c r="B11" s="15" t="s">
        <v>78</v>
      </c>
      <c r="C11" s="15" t="s">
        <v>73</v>
      </c>
      <c r="D11" s="15">
        <v>19110203</v>
      </c>
      <c r="E11" s="17">
        <v>11121711412</v>
      </c>
      <c r="F11" s="18">
        <v>1211370104</v>
      </c>
      <c r="G11" s="15" t="s">
        <v>44</v>
      </c>
      <c r="H11" s="15" t="s">
        <v>33</v>
      </c>
      <c r="I11" s="15" t="s">
        <v>79</v>
      </c>
      <c r="J11" s="15" t="s">
        <v>35</v>
      </c>
      <c r="K11" s="21" t="s">
        <v>67</v>
      </c>
      <c r="L11" s="21" t="s">
        <v>80</v>
      </c>
      <c r="M11" s="22" t="s">
        <v>38</v>
      </c>
      <c r="N11" s="23" t="s">
        <v>81</v>
      </c>
      <c r="O11" s="15">
        <v>2</v>
      </c>
      <c r="P11" s="21" t="s">
        <v>40</v>
      </c>
      <c r="Q11" s="30">
        <v>90</v>
      </c>
      <c r="R11" s="31">
        <v>1</v>
      </c>
      <c r="S11" s="32">
        <f t="shared" si="1"/>
        <v>36</v>
      </c>
      <c r="T11" s="33">
        <v>84.3</v>
      </c>
      <c r="U11" s="32">
        <f t="shared" si="2"/>
        <v>33.72</v>
      </c>
      <c r="V11" s="32">
        <f t="shared" si="3"/>
        <v>69.72</v>
      </c>
      <c r="W11" s="34">
        <f>RANK(V11,$V$11:$V$12,0)</f>
        <v>1</v>
      </c>
      <c r="X11" s="35" t="s">
        <v>41</v>
      </c>
      <c r="Y11" s="14" t="s">
        <v>42</v>
      </c>
      <c r="Z11" s="35" t="s">
        <v>41</v>
      </c>
      <c r="AA11" s="35"/>
      <c r="AB11" s="35" t="s">
        <v>42</v>
      </c>
      <c r="AC11" s="35" t="s">
        <v>42</v>
      </c>
      <c r="AD11" s="37"/>
    </row>
    <row r="12" spans="1:30" ht="27.75" customHeight="1">
      <c r="A12" s="14">
        <f t="shared" si="0"/>
        <v>11</v>
      </c>
      <c r="B12" s="15" t="s">
        <v>82</v>
      </c>
      <c r="C12" s="15" t="s">
        <v>73</v>
      </c>
      <c r="D12" s="15">
        <v>19110204</v>
      </c>
      <c r="E12" s="17">
        <v>11121712107</v>
      </c>
      <c r="F12" s="18">
        <v>1211370104</v>
      </c>
      <c r="G12" s="15" t="s">
        <v>44</v>
      </c>
      <c r="H12" s="15" t="s">
        <v>33</v>
      </c>
      <c r="I12" s="15" t="s">
        <v>83</v>
      </c>
      <c r="J12" s="15" t="s">
        <v>35</v>
      </c>
      <c r="K12" s="21" t="s">
        <v>62</v>
      </c>
      <c r="L12" s="21" t="s">
        <v>80</v>
      </c>
      <c r="M12" s="22" t="s">
        <v>38</v>
      </c>
      <c r="N12" s="23" t="s">
        <v>81</v>
      </c>
      <c r="O12" s="15">
        <v>2</v>
      </c>
      <c r="P12" s="21" t="s">
        <v>40</v>
      </c>
      <c r="Q12" s="30">
        <v>86</v>
      </c>
      <c r="R12" s="31">
        <v>2</v>
      </c>
      <c r="S12" s="32">
        <f t="shared" si="1"/>
        <v>34.4</v>
      </c>
      <c r="T12" s="33">
        <v>83.96</v>
      </c>
      <c r="U12" s="32">
        <f t="shared" si="2"/>
        <v>33.58</v>
      </c>
      <c r="V12" s="32">
        <f t="shared" si="3"/>
        <v>67.98</v>
      </c>
      <c r="W12" s="34">
        <f>RANK(V12,$V$11:$V$12,0)</f>
        <v>2</v>
      </c>
      <c r="X12" s="35" t="s">
        <v>41</v>
      </c>
      <c r="Y12" s="14" t="s">
        <v>42</v>
      </c>
      <c r="Z12" s="35" t="s">
        <v>41</v>
      </c>
      <c r="AA12" s="35"/>
      <c r="AB12" s="35" t="s">
        <v>42</v>
      </c>
      <c r="AC12" s="35" t="s">
        <v>42</v>
      </c>
      <c r="AD12" s="37"/>
    </row>
    <row r="13" spans="1:30" ht="27.75" customHeight="1">
      <c r="A13" s="14">
        <f t="shared" si="0"/>
        <v>12</v>
      </c>
      <c r="B13" s="15" t="s">
        <v>84</v>
      </c>
      <c r="C13" s="15" t="s">
        <v>73</v>
      </c>
      <c r="D13" s="15">
        <v>19110209</v>
      </c>
      <c r="E13" s="17">
        <v>11121712621</v>
      </c>
      <c r="F13" s="18">
        <v>1211370105</v>
      </c>
      <c r="G13" s="15" t="s">
        <v>32</v>
      </c>
      <c r="H13" s="15" t="s">
        <v>33</v>
      </c>
      <c r="I13" s="15" t="s">
        <v>85</v>
      </c>
      <c r="J13" s="15" t="s">
        <v>35</v>
      </c>
      <c r="K13" s="21" t="s">
        <v>62</v>
      </c>
      <c r="L13" s="21" t="s">
        <v>86</v>
      </c>
      <c r="M13" s="22" t="s">
        <v>38</v>
      </c>
      <c r="N13" s="23" t="s">
        <v>87</v>
      </c>
      <c r="O13" s="15">
        <v>2</v>
      </c>
      <c r="P13" s="21" t="s">
        <v>40</v>
      </c>
      <c r="Q13" s="30">
        <v>92</v>
      </c>
      <c r="R13" s="31">
        <v>1</v>
      </c>
      <c r="S13" s="32">
        <f t="shared" si="1"/>
        <v>36.8</v>
      </c>
      <c r="T13" s="33">
        <v>80.8</v>
      </c>
      <c r="U13" s="32">
        <f t="shared" si="2"/>
        <v>32.32</v>
      </c>
      <c r="V13" s="32">
        <f t="shared" si="3"/>
        <v>69.12</v>
      </c>
      <c r="W13" s="34">
        <f>RANK(V13,$V$13:$V$14,0)</f>
        <v>1</v>
      </c>
      <c r="X13" s="35" t="s">
        <v>41</v>
      </c>
      <c r="Y13" s="14" t="s">
        <v>42</v>
      </c>
      <c r="Z13" s="35" t="s">
        <v>41</v>
      </c>
      <c r="AA13" s="35"/>
      <c r="AB13" s="35" t="s">
        <v>42</v>
      </c>
      <c r="AC13" s="35" t="s">
        <v>42</v>
      </c>
      <c r="AD13" s="37"/>
    </row>
    <row r="14" spans="1:30" ht="27.75" customHeight="1">
      <c r="A14" s="14">
        <f t="shared" si="0"/>
        <v>13</v>
      </c>
      <c r="B14" s="15" t="s">
        <v>88</v>
      </c>
      <c r="C14" s="15" t="s">
        <v>73</v>
      </c>
      <c r="D14" s="15">
        <v>19110210</v>
      </c>
      <c r="E14" s="17">
        <v>11121711510</v>
      </c>
      <c r="F14" s="18">
        <v>1211370105</v>
      </c>
      <c r="G14" s="15" t="s">
        <v>44</v>
      </c>
      <c r="H14" s="15" t="s">
        <v>33</v>
      </c>
      <c r="I14" s="15" t="s">
        <v>89</v>
      </c>
      <c r="J14" s="15" t="s">
        <v>35</v>
      </c>
      <c r="K14" s="21" t="s">
        <v>62</v>
      </c>
      <c r="L14" s="21" t="s">
        <v>86</v>
      </c>
      <c r="M14" s="22" t="s">
        <v>38</v>
      </c>
      <c r="N14" s="23" t="s">
        <v>87</v>
      </c>
      <c r="O14" s="15">
        <v>2</v>
      </c>
      <c r="P14" s="21" t="s">
        <v>40</v>
      </c>
      <c r="Q14" s="30">
        <v>83.5</v>
      </c>
      <c r="R14" s="31">
        <v>2</v>
      </c>
      <c r="S14" s="32">
        <f t="shared" si="1"/>
        <v>33.4</v>
      </c>
      <c r="T14" s="33">
        <v>83.2</v>
      </c>
      <c r="U14" s="32">
        <f t="shared" si="2"/>
        <v>33.28</v>
      </c>
      <c r="V14" s="32">
        <f t="shared" si="3"/>
        <v>66.68</v>
      </c>
      <c r="W14" s="34">
        <f>RANK(V14,$V$13:$V$14,0)</f>
        <v>2</v>
      </c>
      <c r="X14" s="35" t="s">
        <v>41</v>
      </c>
      <c r="Y14" s="14" t="s">
        <v>42</v>
      </c>
      <c r="Z14" s="35" t="s">
        <v>41</v>
      </c>
      <c r="AA14" s="35"/>
      <c r="AB14" s="35" t="s">
        <v>42</v>
      </c>
      <c r="AC14" s="35" t="s">
        <v>42</v>
      </c>
      <c r="AD14" s="37"/>
    </row>
    <row r="15" spans="1:30" ht="27.75" customHeight="1">
      <c r="A15" s="14">
        <f t="shared" si="0"/>
        <v>14</v>
      </c>
      <c r="B15" s="15" t="s">
        <v>90</v>
      </c>
      <c r="C15" s="15" t="s">
        <v>73</v>
      </c>
      <c r="D15" s="15">
        <v>19110215</v>
      </c>
      <c r="E15" s="17">
        <v>11121711315</v>
      </c>
      <c r="F15" s="18">
        <v>1211370107</v>
      </c>
      <c r="G15" s="15" t="s">
        <v>44</v>
      </c>
      <c r="H15" s="15" t="s">
        <v>33</v>
      </c>
      <c r="I15" s="15" t="s">
        <v>91</v>
      </c>
      <c r="J15" s="15" t="s">
        <v>35</v>
      </c>
      <c r="K15" s="21" t="s">
        <v>92</v>
      </c>
      <c r="L15" s="21" t="s">
        <v>93</v>
      </c>
      <c r="M15" s="22" t="s">
        <v>38</v>
      </c>
      <c r="N15" s="23" t="s">
        <v>94</v>
      </c>
      <c r="O15" s="15">
        <v>2</v>
      </c>
      <c r="P15" s="21" t="s">
        <v>40</v>
      </c>
      <c r="Q15" s="30">
        <v>95.5</v>
      </c>
      <c r="R15" s="31">
        <v>1</v>
      </c>
      <c r="S15" s="32">
        <f t="shared" si="1"/>
        <v>38.2</v>
      </c>
      <c r="T15" s="33">
        <v>83.6</v>
      </c>
      <c r="U15" s="32">
        <f t="shared" si="2"/>
        <v>33.44</v>
      </c>
      <c r="V15" s="32">
        <f t="shared" si="3"/>
        <v>71.64</v>
      </c>
      <c r="W15" s="34">
        <f>RANK(V15,$V$15:$V$16,0)</f>
        <v>1</v>
      </c>
      <c r="X15" s="35" t="s">
        <v>41</v>
      </c>
      <c r="Y15" s="14" t="s">
        <v>42</v>
      </c>
      <c r="Z15" s="35" t="s">
        <v>41</v>
      </c>
      <c r="AA15" s="35"/>
      <c r="AB15" s="35" t="s">
        <v>42</v>
      </c>
      <c r="AC15" s="35" t="s">
        <v>42</v>
      </c>
      <c r="AD15" s="37"/>
    </row>
    <row r="16" spans="1:30" ht="27.75" customHeight="1">
      <c r="A16" s="14">
        <f t="shared" si="0"/>
        <v>15</v>
      </c>
      <c r="B16" s="15" t="s">
        <v>95</v>
      </c>
      <c r="C16" s="15" t="s">
        <v>73</v>
      </c>
      <c r="D16" s="15">
        <v>19110216</v>
      </c>
      <c r="E16" s="17">
        <v>11121710106</v>
      </c>
      <c r="F16" s="18">
        <v>1211370107</v>
      </c>
      <c r="G16" s="15" t="s">
        <v>44</v>
      </c>
      <c r="H16" s="15" t="s">
        <v>33</v>
      </c>
      <c r="I16" s="15" t="s">
        <v>96</v>
      </c>
      <c r="J16" s="15" t="s">
        <v>35</v>
      </c>
      <c r="K16" s="21" t="s">
        <v>67</v>
      </c>
      <c r="L16" s="21" t="s">
        <v>93</v>
      </c>
      <c r="M16" s="22" t="s">
        <v>38</v>
      </c>
      <c r="N16" s="23" t="s">
        <v>94</v>
      </c>
      <c r="O16" s="15">
        <v>2</v>
      </c>
      <c r="P16" s="21" t="s">
        <v>40</v>
      </c>
      <c r="Q16" s="30">
        <v>92.5</v>
      </c>
      <c r="R16" s="31">
        <v>2</v>
      </c>
      <c r="S16" s="32">
        <f t="shared" si="1"/>
        <v>37</v>
      </c>
      <c r="T16" s="33">
        <v>86.54</v>
      </c>
      <c r="U16" s="32">
        <f t="shared" si="2"/>
        <v>34.62</v>
      </c>
      <c r="V16" s="32">
        <f t="shared" si="3"/>
        <v>71.62</v>
      </c>
      <c r="W16" s="34">
        <f>RANK(V16,$V$15:$V$16,0)</f>
        <v>2</v>
      </c>
      <c r="X16" s="35" t="s">
        <v>41</v>
      </c>
      <c r="Y16" s="14" t="s">
        <v>42</v>
      </c>
      <c r="Z16" s="35" t="s">
        <v>41</v>
      </c>
      <c r="AA16" s="35"/>
      <c r="AB16" s="35" t="s">
        <v>42</v>
      </c>
      <c r="AC16" s="35" t="s">
        <v>42</v>
      </c>
      <c r="AD16" s="37"/>
    </row>
    <row r="17" spans="1:30" ht="27.75" customHeight="1">
      <c r="A17" s="14">
        <f t="shared" si="0"/>
        <v>16</v>
      </c>
      <c r="B17" s="15" t="s">
        <v>97</v>
      </c>
      <c r="C17" s="15" t="s">
        <v>98</v>
      </c>
      <c r="D17" s="15">
        <v>19110301</v>
      </c>
      <c r="E17" s="17">
        <v>11121710812</v>
      </c>
      <c r="F17" s="18">
        <v>1211370201</v>
      </c>
      <c r="G17" s="15" t="s">
        <v>44</v>
      </c>
      <c r="H17" s="15" t="s">
        <v>33</v>
      </c>
      <c r="I17" s="15" t="s">
        <v>99</v>
      </c>
      <c r="J17" s="15" t="s">
        <v>35</v>
      </c>
      <c r="K17" s="21" t="s">
        <v>100</v>
      </c>
      <c r="L17" s="21" t="s">
        <v>101</v>
      </c>
      <c r="M17" s="23" t="s">
        <v>102</v>
      </c>
      <c r="N17" s="23" t="s">
        <v>103</v>
      </c>
      <c r="O17" s="15">
        <v>4</v>
      </c>
      <c r="P17" s="21" t="s">
        <v>40</v>
      </c>
      <c r="Q17" s="30">
        <v>125</v>
      </c>
      <c r="R17" s="31">
        <v>1</v>
      </c>
      <c r="S17" s="32">
        <f t="shared" si="1"/>
        <v>50</v>
      </c>
      <c r="T17" s="33">
        <v>80.4</v>
      </c>
      <c r="U17" s="32">
        <f t="shared" si="2"/>
        <v>32.16</v>
      </c>
      <c r="V17" s="32">
        <f t="shared" si="3"/>
        <v>82.16</v>
      </c>
      <c r="W17" s="34">
        <f aca="true" t="shared" si="4" ref="W17:W20">RANK(V17,$V$17:$V$20,0)</f>
        <v>1</v>
      </c>
      <c r="X17" s="35" t="s">
        <v>41</v>
      </c>
      <c r="Y17" s="14" t="s">
        <v>42</v>
      </c>
      <c r="Z17" s="35" t="s">
        <v>41</v>
      </c>
      <c r="AA17" s="35"/>
      <c r="AB17" s="35" t="s">
        <v>42</v>
      </c>
      <c r="AC17" s="35" t="s">
        <v>42</v>
      </c>
      <c r="AD17" s="37"/>
    </row>
    <row r="18" spans="1:30" ht="27.75" customHeight="1">
      <c r="A18" s="14">
        <f t="shared" si="0"/>
        <v>17</v>
      </c>
      <c r="B18" s="15" t="s">
        <v>104</v>
      </c>
      <c r="C18" s="15" t="s">
        <v>98</v>
      </c>
      <c r="D18" s="15">
        <v>19110302</v>
      </c>
      <c r="E18" s="17">
        <v>11121713026</v>
      </c>
      <c r="F18" s="18">
        <v>1211370201</v>
      </c>
      <c r="G18" s="15" t="s">
        <v>44</v>
      </c>
      <c r="H18" s="15" t="s">
        <v>33</v>
      </c>
      <c r="I18" s="15" t="s">
        <v>105</v>
      </c>
      <c r="J18" s="15" t="s">
        <v>35</v>
      </c>
      <c r="K18" s="21" t="s">
        <v>106</v>
      </c>
      <c r="L18" s="21" t="s">
        <v>101</v>
      </c>
      <c r="M18" s="23" t="s">
        <v>102</v>
      </c>
      <c r="N18" s="23" t="s">
        <v>103</v>
      </c>
      <c r="O18" s="15">
        <v>4</v>
      </c>
      <c r="P18" s="21" t="s">
        <v>40</v>
      </c>
      <c r="Q18" s="30">
        <v>96</v>
      </c>
      <c r="R18" s="31">
        <v>2</v>
      </c>
      <c r="S18" s="32">
        <f t="shared" si="1"/>
        <v>38.4</v>
      </c>
      <c r="T18" s="33">
        <v>82.2</v>
      </c>
      <c r="U18" s="32">
        <f t="shared" si="2"/>
        <v>32.88</v>
      </c>
      <c r="V18" s="32">
        <f t="shared" si="3"/>
        <v>71.28</v>
      </c>
      <c r="W18" s="34">
        <f t="shared" si="4"/>
        <v>2</v>
      </c>
      <c r="X18" s="35" t="s">
        <v>41</v>
      </c>
      <c r="Y18" s="14" t="s">
        <v>42</v>
      </c>
      <c r="Z18" s="35" t="s">
        <v>41</v>
      </c>
      <c r="AA18" s="35"/>
      <c r="AB18" s="35" t="s">
        <v>42</v>
      </c>
      <c r="AC18" s="35" t="s">
        <v>42</v>
      </c>
      <c r="AD18" s="37"/>
    </row>
    <row r="19" spans="1:30" ht="27.75" customHeight="1">
      <c r="A19" s="14">
        <f t="shared" si="0"/>
        <v>18</v>
      </c>
      <c r="B19" s="15" t="s">
        <v>107</v>
      </c>
      <c r="C19" s="15" t="s">
        <v>98</v>
      </c>
      <c r="D19" s="15">
        <v>19110304</v>
      </c>
      <c r="E19" s="17">
        <v>11121710230</v>
      </c>
      <c r="F19" s="18">
        <v>1211370201</v>
      </c>
      <c r="G19" s="15" t="s">
        <v>44</v>
      </c>
      <c r="H19" s="15" t="s">
        <v>33</v>
      </c>
      <c r="I19" s="15" t="s">
        <v>108</v>
      </c>
      <c r="J19" s="15" t="s">
        <v>35</v>
      </c>
      <c r="K19" s="21" t="s">
        <v>109</v>
      </c>
      <c r="L19" s="21" t="s">
        <v>110</v>
      </c>
      <c r="M19" s="23" t="s">
        <v>102</v>
      </c>
      <c r="N19" s="23" t="s">
        <v>103</v>
      </c>
      <c r="O19" s="15">
        <v>4</v>
      </c>
      <c r="P19" s="21" t="s">
        <v>40</v>
      </c>
      <c r="Q19" s="30">
        <v>90</v>
      </c>
      <c r="R19" s="31">
        <v>4</v>
      </c>
      <c r="S19" s="32">
        <f t="shared" si="1"/>
        <v>36</v>
      </c>
      <c r="T19" s="33">
        <v>84.7</v>
      </c>
      <c r="U19" s="32">
        <f t="shared" si="2"/>
        <v>33.88</v>
      </c>
      <c r="V19" s="32">
        <f t="shared" si="3"/>
        <v>69.88</v>
      </c>
      <c r="W19" s="34">
        <f t="shared" si="4"/>
        <v>3</v>
      </c>
      <c r="X19" s="35" t="s">
        <v>41</v>
      </c>
      <c r="Y19" s="14" t="s">
        <v>42</v>
      </c>
      <c r="Z19" s="35" t="s">
        <v>41</v>
      </c>
      <c r="AA19" s="35"/>
      <c r="AB19" s="35" t="s">
        <v>42</v>
      </c>
      <c r="AC19" s="35" t="s">
        <v>42</v>
      </c>
      <c r="AD19" s="37"/>
    </row>
    <row r="20" spans="1:30" ht="27.75" customHeight="1">
      <c r="A20" s="14">
        <f t="shared" si="0"/>
        <v>19</v>
      </c>
      <c r="B20" s="15" t="s">
        <v>111</v>
      </c>
      <c r="C20" s="15" t="s">
        <v>98</v>
      </c>
      <c r="D20" s="15">
        <v>19110303</v>
      </c>
      <c r="E20" s="17">
        <v>11121711128</v>
      </c>
      <c r="F20" s="18">
        <v>1211370201</v>
      </c>
      <c r="G20" s="15" t="s">
        <v>44</v>
      </c>
      <c r="H20" s="15" t="s">
        <v>33</v>
      </c>
      <c r="I20" s="15" t="s">
        <v>112</v>
      </c>
      <c r="J20" s="15" t="s">
        <v>35</v>
      </c>
      <c r="K20" s="21" t="s">
        <v>113</v>
      </c>
      <c r="L20" s="21" t="s">
        <v>110</v>
      </c>
      <c r="M20" s="23" t="s">
        <v>102</v>
      </c>
      <c r="N20" s="23" t="s">
        <v>103</v>
      </c>
      <c r="O20" s="15">
        <v>4</v>
      </c>
      <c r="P20" s="21" t="s">
        <v>40</v>
      </c>
      <c r="Q20" s="30">
        <v>91</v>
      </c>
      <c r="R20" s="31">
        <v>3</v>
      </c>
      <c r="S20" s="32">
        <f t="shared" si="1"/>
        <v>36.4</v>
      </c>
      <c r="T20" s="33">
        <v>82.8</v>
      </c>
      <c r="U20" s="32">
        <f t="shared" si="2"/>
        <v>33.12</v>
      </c>
      <c r="V20" s="32">
        <f t="shared" si="3"/>
        <v>69.52</v>
      </c>
      <c r="W20" s="34">
        <f t="shared" si="4"/>
        <v>4</v>
      </c>
      <c r="X20" s="35" t="s">
        <v>41</v>
      </c>
      <c r="Y20" s="14" t="s">
        <v>42</v>
      </c>
      <c r="Z20" s="35" t="s">
        <v>41</v>
      </c>
      <c r="AA20" s="35"/>
      <c r="AB20" s="35" t="s">
        <v>42</v>
      </c>
      <c r="AC20" s="35" t="s">
        <v>42</v>
      </c>
      <c r="AD20" s="37"/>
    </row>
    <row r="21" spans="1:30" ht="27.75" customHeight="1">
      <c r="A21" s="14">
        <f t="shared" si="0"/>
        <v>20</v>
      </c>
      <c r="B21" s="15" t="s">
        <v>114</v>
      </c>
      <c r="C21" s="15" t="s">
        <v>98</v>
      </c>
      <c r="D21" s="15">
        <v>19110313</v>
      </c>
      <c r="E21" s="17">
        <v>11121712223</v>
      </c>
      <c r="F21" s="18">
        <v>1211370202</v>
      </c>
      <c r="G21" s="15" t="s">
        <v>44</v>
      </c>
      <c r="H21" s="15" t="s">
        <v>33</v>
      </c>
      <c r="I21" s="15" t="s">
        <v>115</v>
      </c>
      <c r="J21" s="15" t="s">
        <v>35</v>
      </c>
      <c r="K21" s="21" t="s">
        <v>100</v>
      </c>
      <c r="L21" s="21" t="s">
        <v>116</v>
      </c>
      <c r="M21" s="23" t="s">
        <v>102</v>
      </c>
      <c r="N21" s="23" t="s">
        <v>117</v>
      </c>
      <c r="O21" s="15">
        <v>2</v>
      </c>
      <c r="P21" s="21" t="s">
        <v>40</v>
      </c>
      <c r="Q21" s="30">
        <v>94.5</v>
      </c>
      <c r="R21" s="31">
        <v>1</v>
      </c>
      <c r="S21" s="32">
        <f t="shared" si="1"/>
        <v>37.8</v>
      </c>
      <c r="T21" s="33">
        <v>80.4</v>
      </c>
      <c r="U21" s="32">
        <f t="shared" si="2"/>
        <v>32.16</v>
      </c>
      <c r="V21" s="32">
        <f t="shared" si="3"/>
        <v>69.96</v>
      </c>
      <c r="W21" s="34">
        <f>RANK(V21,$V$21:$V$22,0)</f>
        <v>1</v>
      </c>
      <c r="X21" s="35" t="s">
        <v>41</v>
      </c>
      <c r="Y21" s="14" t="s">
        <v>42</v>
      </c>
      <c r="Z21" s="35" t="s">
        <v>41</v>
      </c>
      <c r="AA21" s="35"/>
      <c r="AB21" s="35" t="s">
        <v>42</v>
      </c>
      <c r="AC21" s="35" t="s">
        <v>42</v>
      </c>
      <c r="AD21" s="37"/>
    </row>
    <row r="22" spans="1:30" ht="33" customHeight="1">
      <c r="A22" s="14">
        <f t="shared" si="0"/>
        <v>21</v>
      </c>
      <c r="B22" s="15" t="s">
        <v>118</v>
      </c>
      <c r="C22" s="15" t="s">
        <v>98</v>
      </c>
      <c r="D22" s="15">
        <v>19110314</v>
      </c>
      <c r="E22" s="17">
        <v>11121712528</v>
      </c>
      <c r="F22" s="18">
        <v>1211370202</v>
      </c>
      <c r="G22" s="15" t="s">
        <v>44</v>
      </c>
      <c r="H22" s="15" t="s">
        <v>33</v>
      </c>
      <c r="I22" s="15" t="s">
        <v>119</v>
      </c>
      <c r="J22" s="15" t="s">
        <v>35</v>
      </c>
      <c r="K22" s="21" t="s">
        <v>120</v>
      </c>
      <c r="L22" s="21" t="s">
        <v>121</v>
      </c>
      <c r="M22" s="23" t="s">
        <v>102</v>
      </c>
      <c r="N22" s="23" t="s">
        <v>117</v>
      </c>
      <c r="O22" s="15">
        <v>2</v>
      </c>
      <c r="P22" s="21" t="s">
        <v>40</v>
      </c>
      <c r="Q22" s="30">
        <v>91.5</v>
      </c>
      <c r="R22" s="31">
        <v>2</v>
      </c>
      <c r="S22" s="32">
        <f t="shared" si="1"/>
        <v>36.6</v>
      </c>
      <c r="T22" s="33">
        <v>79.2</v>
      </c>
      <c r="U22" s="32">
        <f t="shared" si="2"/>
        <v>31.68</v>
      </c>
      <c r="V22" s="32">
        <f t="shared" si="3"/>
        <v>68.28</v>
      </c>
      <c r="W22" s="34">
        <f>RANK(V22,$V$21:$V$22,0)</f>
        <v>2</v>
      </c>
      <c r="X22" s="35" t="s">
        <v>41</v>
      </c>
      <c r="Y22" s="14" t="s">
        <v>42</v>
      </c>
      <c r="Z22" s="35" t="s">
        <v>41</v>
      </c>
      <c r="AA22" s="35"/>
      <c r="AB22" s="35" t="s">
        <v>42</v>
      </c>
      <c r="AC22" s="35" t="s">
        <v>42</v>
      </c>
      <c r="AD22" s="38"/>
    </row>
    <row r="23" spans="1:30" ht="27.75" customHeight="1">
      <c r="A23" s="14">
        <f t="shared" si="0"/>
        <v>22</v>
      </c>
      <c r="B23" s="15" t="s">
        <v>122</v>
      </c>
      <c r="C23" s="15" t="s">
        <v>123</v>
      </c>
      <c r="D23" s="15">
        <v>19110401</v>
      </c>
      <c r="E23" s="17">
        <v>11121710307</v>
      </c>
      <c r="F23" s="18">
        <v>1211370203</v>
      </c>
      <c r="G23" s="15" t="s">
        <v>44</v>
      </c>
      <c r="H23" s="15" t="s">
        <v>33</v>
      </c>
      <c r="I23" s="15" t="s">
        <v>124</v>
      </c>
      <c r="J23" s="15" t="s">
        <v>35</v>
      </c>
      <c r="K23" s="21" t="s">
        <v>125</v>
      </c>
      <c r="L23" s="21" t="s">
        <v>126</v>
      </c>
      <c r="M23" s="23" t="s">
        <v>102</v>
      </c>
      <c r="N23" s="23" t="s">
        <v>127</v>
      </c>
      <c r="O23" s="15">
        <v>3</v>
      </c>
      <c r="P23" s="21" t="s">
        <v>40</v>
      </c>
      <c r="Q23" s="30">
        <v>93</v>
      </c>
      <c r="R23" s="31">
        <v>1</v>
      </c>
      <c r="S23" s="32">
        <f t="shared" si="1"/>
        <v>37.2</v>
      </c>
      <c r="T23" s="33">
        <v>83.96</v>
      </c>
      <c r="U23" s="32">
        <f t="shared" si="2"/>
        <v>33.58</v>
      </c>
      <c r="V23" s="32">
        <f t="shared" si="3"/>
        <v>70.78</v>
      </c>
      <c r="W23" s="34">
        <f aca="true" t="shared" si="5" ref="W23:W25">RANK(V23,$V$23:$V$25,0)</f>
        <v>1</v>
      </c>
      <c r="X23" s="35" t="s">
        <v>41</v>
      </c>
      <c r="Y23" s="14" t="s">
        <v>42</v>
      </c>
      <c r="Z23" s="35" t="s">
        <v>41</v>
      </c>
      <c r="AA23" s="35"/>
      <c r="AB23" s="35" t="s">
        <v>42</v>
      </c>
      <c r="AC23" s="35" t="s">
        <v>42</v>
      </c>
      <c r="AD23" s="37"/>
    </row>
    <row r="24" spans="1:30" ht="27.75" customHeight="1">
      <c r="A24" s="14">
        <f t="shared" si="0"/>
        <v>23</v>
      </c>
      <c r="B24" s="15" t="s">
        <v>128</v>
      </c>
      <c r="C24" s="15" t="s">
        <v>123</v>
      </c>
      <c r="D24" s="15">
        <v>19110402</v>
      </c>
      <c r="E24" s="17">
        <v>11121710720</v>
      </c>
      <c r="F24" s="18">
        <v>1211370203</v>
      </c>
      <c r="G24" s="15" t="s">
        <v>44</v>
      </c>
      <c r="H24" s="15" t="s">
        <v>33</v>
      </c>
      <c r="I24" s="15" t="s">
        <v>129</v>
      </c>
      <c r="J24" s="15" t="s">
        <v>35</v>
      </c>
      <c r="K24" s="21" t="s">
        <v>130</v>
      </c>
      <c r="L24" s="21" t="s">
        <v>131</v>
      </c>
      <c r="M24" s="23" t="s">
        <v>102</v>
      </c>
      <c r="N24" s="23" t="s">
        <v>127</v>
      </c>
      <c r="O24" s="15">
        <v>3</v>
      </c>
      <c r="P24" s="21" t="s">
        <v>40</v>
      </c>
      <c r="Q24" s="30">
        <v>93</v>
      </c>
      <c r="R24" s="31">
        <v>1</v>
      </c>
      <c r="S24" s="32">
        <f t="shared" si="1"/>
        <v>37.2</v>
      </c>
      <c r="T24" s="33">
        <v>83.28</v>
      </c>
      <c r="U24" s="32">
        <f t="shared" si="2"/>
        <v>33.31</v>
      </c>
      <c r="V24" s="32">
        <f t="shared" si="3"/>
        <v>70.51</v>
      </c>
      <c r="W24" s="34">
        <f t="shared" si="5"/>
        <v>2</v>
      </c>
      <c r="X24" s="35" t="s">
        <v>41</v>
      </c>
      <c r="Y24" s="14" t="s">
        <v>42</v>
      </c>
      <c r="Z24" s="35" t="s">
        <v>41</v>
      </c>
      <c r="AA24" s="35"/>
      <c r="AB24" s="35" t="s">
        <v>42</v>
      </c>
      <c r="AC24" s="35" t="s">
        <v>42</v>
      </c>
      <c r="AD24" s="37"/>
    </row>
    <row r="25" spans="1:30" ht="27.75" customHeight="1">
      <c r="A25" s="14">
        <f t="shared" si="0"/>
        <v>24</v>
      </c>
      <c r="B25" s="15" t="s">
        <v>132</v>
      </c>
      <c r="C25" s="15" t="s">
        <v>123</v>
      </c>
      <c r="D25" s="15">
        <v>19110404</v>
      </c>
      <c r="E25" s="17">
        <v>11121712001</v>
      </c>
      <c r="F25" s="18">
        <v>1211370203</v>
      </c>
      <c r="G25" s="15" t="s">
        <v>44</v>
      </c>
      <c r="H25" s="15" t="s">
        <v>33</v>
      </c>
      <c r="I25" s="15" t="s">
        <v>133</v>
      </c>
      <c r="J25" s="15" t="s">
        <v>35</v>
      </c>
      <c r="K25" s="21" t="s">
        <v>134</v>
      </c>
      <c r="L25" s="21" t="s">
        <v>131</v>
      </c>
      <c r="M25" s="23" t="s">
        <v>102</v>
      </c>
      <c r="N25" s="23" t="s">
        <v>127</v>
      </c>
      <c r="O25" s="15">
        <v>3</v>
      </c>
      <c r="P25" s="21" t="s">
        <v>40</v>
      </c>
      <c r="Q25" s="30">
        <v>73.5</v>
      </c>
      <c r="R25" s="31">
        <v>4</v>
      </c>
      <c r="S25" s="32">
        <f t="shared" si="1"/>
        <v>29.4</v>
      </c>
      <c r="T25" s="33">
        <v>85.2</v>
      </c>
      <c r="U25" s="32">
        <f t="shared" si="2"/>
        <v>34.08</v>
      </c>
      <c r="V25" s="32">
        <f t="shared" si="3"/>
        <v>63.48</v>
      </c>
      <c r="W25" s="34">
        <f t="shared" si="5"/>
        <v>3</v>
      </c>
      <c r="X25" s="35" t="s">
        <v>41</v>
      </c>
      <c r="Y25" s="14" t="s">
        <v>42</v>
      </c>
      <c r="Z25" s="35" t="s">
        <v>41</v>
      </c>
      <c r="AA25" s="35"/>
      <c r="AB25" s="35" t="s">
        <v>42</v>
      </c>
      <c r="AC25" s="35" t="s">
        <v>42</v>
      </c>
      <c r="AD25" s="37"/>
    </row>
    <row r="26" spans="1:30" ht="27.75" customHeight="1">
      <c r="A26" s="14">
        <f t="shared" si="0"/>
        <v>25</v>
      </c>
      <c r="B26" s="15" t="s">
        <v>135</v>
      </c>
      <c r="C26" s="15" t="s">
        <v>123</v>
      </c>
      <c r="D26" s="15">
        <v>19110408</v>
      </c>
      <c r="E26" s="17">
        <v>11121713411</v>
      </c>
      <c r="F26" s="18">
        <v>1211370301</v>
      </c>
      <c r="G26" s="15" t="s">
        <v>44</v>
      </c>
      <c r="H26" s="15" t="s">
        <v>33</v>
      </c>
      <c r="I26" s="15" t="s">
        <v>136</v>
      </c>
      <c r="J26" s="15" t="s">
        <v>137</v>
      </c>
      <c r="K26" s="21" t="s">
        <v>138</v>
      </c>
      <c r="L26" s="21" t="s">
        <v>110</v>
      </c>
      <c r="M26" s="23" t="s">
        <v>139</v>
      </c>
      <c r="N26" s="23" t="s">
        <v>103</v>
      </c>
      <c r="O26" s="15">
        <v>5</v>
      </c>
      <c r="P26" s="21" t="s">
        <v>40</v>
      </c>
      <c r="Q26" s="30">
        <v>116</v>
      </c>
      <c r="R26" s="31">
        <v>2</v>
      </c>
      <c r="S26" s="32">
        <f t="shared" si="1"/>
        <v>46.4</v>
      </c>
      <c r="T26" s="33">
        <v>78.36</v>
      </c>
      <c r="U26" s="32">
        <f t="shared" si="2"/>
        <v>31.34</v>
      </c>
      <c r="V26" s="32">
        <f t="shared" si="3"/>
        <v>77.74</v>
      </c>
      <c r="W26" s="34">
        <f aca="true" t="shared" si="6" ref="W26:W30">RANK(V26,$V$26:$V$30,0)</f>
        <v>1</v>
      </c>
      <c r="X26" s="35" t="s">
        <v>41</v>
      </c>
      <c r="Y26" s="14" t="s">
        <v>42</v>
      </c>
      <c r="Z26" s="35" t="s">
        <v>41</v>
      </c>
      <c r="AA26" s="35"/>
      <c r="AB26" s="35" t="s">
        <v>42</v>
      </c>
      <c r="AC26" s="35" t="s">
        <v>42</v>
      </c>
      <c r="AD26" s="37"/>
    </row>
    <row r="27" spans="1:30" ht="27.75" customHeight="1">
      <c r="A27" s="14">
        <f t="shared" si="0"/>
        <v>26</v>
      </c>
      <c r="B27" s="15" t="s">
        <v>140</v>
      </c>
      <c r="C27" s="15" t="s">
        <v>123</v>
      </c>
      <c r="D27" s="15">
        <v>19110409</v>
      </c>
      <c r="E27" s="17">
        <v>11121713024</v>
      </c>
      <c r="F27" s="18">
        <v>1211370301</v>
      </c>
      <c r="G27" s="15" t="s">
        <v>44</v>
      </c>
      <c r="H27" s="15" t="s">
        <v>33</v>
      </c>
      <c r="I27" s="15" t="s">
        <v>141</v>
      </c>
      <c r="J27" s="15" t="s">
        <v>137</v>
      </c>
      <c r="K27" s="21" t="s">
        <v>142</v>
      </c>
      <c r="L27" s="21" t="s">
        <v>110</v>
      </c>
      <c r="M27" s="23" t="s">
        <v>139</v>
      </c>
      <c r="N27" s="23" t="s">
        <v>103</v>
      </c>
      <c r="O27" s="15">
        <v>5</v>
      </c>
      <c r="P27" s="21" t="s">
        <v>40</v>
      </c>
      <c r="Q27" s="30">
        <v>101.5</v>
      </c>
      <c r="R27" s="31">
        <v>3</v>
      </c>
      <c r="S27" s="32">
        <f t="shared" si="1"/>
        <v>40.6</v>
      </c>
      <c r="T27" s="33">
        <v>84.04</v>
      </c>
      <c r="U27" s="32">
        <f t="shared" si="2"/>
        <v>33.62</v>
      </c>
      <c r="V27" s="32">
        <f t="shared" si="3"/>
        <v>74.22</v>
      </c>
      <c r="W27" s="34">
        <f t="shared" si="6"/>
        <v>2</v>
      </c>
      <c r="X27" s="35" t="s">
        <v>41</v>
      </c>
      <c r="Y27" s="14" t="s">
        <v>42</v>
      </c>
      <c r="Z27" s="35" t="s">
        <v>41</v>
      </c>
      <c r="AA27" s="35"/>
      <c r="AB27" s="35" t="s">
        <v>42</v>
      </c>
      <c r="AC27" s="35" t="s">
        <v>42</v>
      </c>
      <c r="AD27" s="37"/>
    </row>
    <row r="28" spans="1:30" ht="27.75" customHeight="1">
      <c r="A28" s="14">
        <f t="shared" si="0"/>
        <v>27</v>
      </c>
      <c r="B28" s="15" t="s">
        <v>143</v>
      </c>
      <c r="C28" s="15" t="s">
        <v>123</v>
      </c>
      <c r="D28" s="15">
        <v>19110410</v>
      </c>
      <c r="E28" s="17">
        <v>11121712721</v>
      </c>
      <c r="F28" s="18">
        <v>1211370301</v>
      </c>
      <c r="G28" s="15" t="s">
        <v>44</v>
      </c>
      <c r="H28" s="15" t="s">
        <v>33</v>
      </c>
      <c r="I28" s="15" t="s">
        <v>144</v>
      </c>
      <c r="J28" s="15" t="s">
        <v>137</v>
      </c>
      <c r="K28" s="21" t="s">
        <v>138</v>
      </c>
      <c r="L28" s="21" t="s">
        <v>110</v>
      </c>
      <c r="M28" s="23" t="s">
        <v>139</v>
      </c>
      <c r="N28" s="23" t="s">
        <v>103</v>
      </c>
      <c r="O28" s="15">
        <v>5</v>
      </c>
      <c r="P28" s="21" t="s">
        <v>40</v>
      </c>
      <c r="Q28" s="30">
        <v>97</v>
      </c>
      <c r="R28" s="31">
        <v>4</v>
      </c>
      <c r="S28" s="32">
        <f t="shared" si="1"/>
        <v>38.8</v>
      </c>
      <c r="T28" s="33">
        <v>79.58</v>
      </c>
      <c r="U28" s="32">
        <f t="shared" si="2"/>
        <v>31.83</v>
      </c>
      <c r="V28" s="32">
        <f t="shared" si="3"/>
        <v>70.63</v>
      </c>
      <c r="W28" s="34">
        <f t="shared" si="6"/>
        <v>3</v>
      </c>
      <c r="X28" s="35" t="s">
        <v>41</v>
      </c>
      <c r="Y28" s="14" t="s">
        <v>42</v>
      </c>
      <c r="Z28" s="35" t="s">
        <v>41</v>
      </c>
      <c r="AA28" s="35"/>
      <c r="AB28" s="35" t="s">
        <v>42</v>
      </c>
      <c r="AC28" s="35" t="s">
        <v>42</v>
      </c>
      <c r="AD28" s="37"/>
    </row>
    <row r="29" spans="1:30" ht="27.75" customHeight="1">
      <c r="A29" s="14">
        <f t="shared" si="0"/>
        <v>28</v>
      </c>
      <c r="B29" s="15" t="s">
        <v>145</v>
      </c>
      <c r="C29" s="15" t="s">
        <v>123</v>
      </c>
      <c r="D29" s="15">
        <v>19110413</v>
      </c>
      <c r="E29" s="17">
        <v>11121713028</v>
      </c>
      <c r="F29" s="18">
        <v>1211370301</v>
      </c>
      <c r="G29" s="15" t="s">
        <v>44</v>
      </c>
      <c r="H29" s="15" t="s">
        <v>33</v>
      </c>
      <c r="I29" s="15" t="s">
        <v>146</v>
      </c>
      <c r="J29" s="15" t="s">
        <v>137</v>
      </c>
      <c r="K29" s="21" t="s">
        <v>147</v>
      </c>
      <c r="L29" s="21" t="s">
        <v>110</v>
      </c>
      <c r="M29" s="23" t="s">
        <v>139</v>
      </c>
      <c r="N29" s="23" t="s">
        <v>103</v>
      </c>
      <c r="O29" s="15">
        <v>5</v>
      </c>
      <c r="P29" s="21" t="s">
        <v>40</v>
      </c>
      <c r="Q29" s="30">
        <v>92</v>
      </c>
      <c r="R29" s="31">
        <v>6</v>
      </c>
      <c r="S29" s="32">
        <f t="shared" si="1"/>
        <v>36.8</v>
      </c>
      <c r="T29" s="33">
        <v>82.98</v>
      </c>
      <c r="U29" s="32">
        <f t="shared" si="2"/>
        <v>33.19</v>
      </c>
      <c r="V29" s="32">
        <f t="shared" si="3"/>
        <v>69.99</v>
      </c>
      <c r="W29" s="34">
        <f t="shared" si="6"/>
        <v>4</v>
      </c>
      <c r="X29" s="35" t="s">
        <v>41</v>
      </c>
      <c r="Y29" s="14" t="s">
        <v>42</v>
      </c>
      <c r="Z29" s="35" t="s">
        <v>41</v>
      </c>
      <c r="AA29" s="35"/>
      <c r="AB29" s="35" t="s">
        <v>42</v>
      </c>
      <c r="AC29" s="35" t="s">
        <v>42</v>
      </c>
      <c r="AD29" s="37"/>
    </row>
    <row r="30" spans="1:30" ht="27.75" customHeight="1">
      <c r="A30" s="14">
        <f t="shared" si="0"/>
        <v>29</v>
      </c>
      <c r="B30" s="15" t="s">
        <v>148</v>
      </c>
      <c r="C30" s="15" t="s">
        <v>123</v>
      </c>
      <c r="D30" s="15">
        <v>19110415</v>
      </c>
      <c r="E30" s="17">
        <v>11121713322</v>
      </c>
      <c r="F30" s="18">
        <v>1211370301</v>
      </c>
      <c r="G30" s="15" t="s">
        <v>44</v>
      </c>
      <c r="H30" s="15" t="s">
        <v>33</v>
      </c>
      <c r="I30" s="15" t="s">
        <v>149</v>
      </c>
      <c r="J30" s="15" t="s">
        <v>137</v>
      </c>
      <c r="K30" s="21" t="s">
        <v>150</v>
      </c>
      <c r="L30" s="21" t="s">
        <v>110</v>
      </c>
      <c r="M30" s="23" t="s">
        <v>139</v>
      </c>
      <c r="N30" s="23" t="s">
        <v>103</v>
      </c>
      <c r="O30" s="15">
        <v>5</v>
      </c>
      <c r="P30" s="21" t="s">
        <v>40</v>
      </c>
      <c r="Q30" s="30">
        <v>91.5</v>
      </c>
      <c r="R30" s="31">
        <v>9</v>
      </c>
      <c r="S30" s="32">
        <f t="shared" si="1"/>
        <v>36.6</v>
      </c>
      <c r="T30" s="33">
        <v>81.98</v>
      </c>
      <c r="U30" s="32">
        <f t="shared" si="2"/>
        <v>32.79</v>
      </c>
      <c r="V30" s="32">
        <f t="shared" si="3"/>
        <v>69.39</v>
      </c>
      <c r="W30" s="34">
        <f t="shared" si="6"/>
        <v>5</v>
      </c>
      <c r="X30" s="35" t="s">
        <v>41</v>
      </c>
      <c r="Y30" s="14" t="s">
        <v>42</v>
      </c>
      <c r="Z30" s="35" t="s">
        <v>41</v>
      </c>
      <c r="AA30" s="35"/>
      <c r="AB30" s="35" t="s">
        <v>42</v>
      </c>
      <c r="AC30" s="35" t="s">
        <v>42</v>
      </c>
      <c r="AD30" s="37"/>
    </row>
    <row r="31" spans="1:30" ht="27.75" customHeight="1">
      <c r="A31" s="14">
        <f t="shared" si="0"/>
        <v>30</v>
      </c>
      <c r="B31" s="15" t="s">
        <v>151</v>
      </c>
      <c r="C31" s="15" t="s">
        <v>152</v>
      </c>
      <c r="D31" s="15">
        <v>19110501</v>
      </c>
      <c r="E31" s="17">
        <v>11121711330</v>
      </c>
      <c r="F31" s="18">
        <v>1211370204</v>
      </c>
      <c r="G31" s="15" t="s">
        <v>32</v>
      </c>
      <c r="H31" s="15" t="s">
        <v>33</v>
      </c>
      <c r="I31" s="15" t="s">
        <v>153</v>
      </c>
      <c r="J31" s="15" t="s">
        <v>35</v>
      </c>
      <c r="K31" s="21" t="s">
        <v>154</v>
      </c>
      <c r="L31" s="21" t="s">
        <v>155</v>
      </c>
      <c r="M31" s="23" t="s">
        <v>102</v>
      </c>
      <c r="N31" s="23" t="s">
        <v>156</v>
      </c>
      <c r="O31" s="15">
        <v>1</v>
      </c>
      <c r="P31" s="21" t="s">
        <v>40</v>
      </c>
      <c r="Q31" s="30">
        <v>95.5</v>
      </c>
      <c r="R31" s="31">
        <v>1</v>
      </c>
      <c r="S31" s="32">
        <f t="shared" si="1"/>
        <v>38.2</v>
      </c>
      <c r="T31" s="33">
        <v>82.3</v>
      </c>
      <c r="U31" s="32">
        <f t="shared" si="2"/>
        <v>32.92</v>
      </c>
      <c r="V31" s="32">
        <f t="shared" si="3"/>
        <v>71.12</v>
      </c>
      <c r="W31" s="34">
        <v>1</v>
      </c>
      <c r="X31" s="35" t="s">
        <v>41</v>
      </c>
      <c r="Y31" s="14" t="s">
        <v>42</v>
      </c>
      <c r="Z31" s="35" t="s">
        <v>41</v>
      </c>
      <c r="AA31" s="35"/>
      <c r="AB31" s="35" t="s">
        <v>42</v>
      </c>
      <c r="AC31" s="35" t="s">
        <v>42</v>
      </c>
      <c r="AD31" s="37"/>
    </row>
    <row r="32" spans="1:30" ht="27.75" customHeight="1">
      <c r="A32" s="14">
        <f t="shared" si="0"/>
        <v>31</v>
      </c>
      <c r="B32" s="15" t="s">
        <v>157</v>
      </c>
      <c r="C32" s="15" t="s">
        <v>152</v>
      </c>
      <c r="D32" s="15">
        <v>19110504</v>
      </c>
      <c r="E32" s="17">
        <v>11121713407</v>
      </c>
      <c r="F32" s="18">
        <v>1211370401</v>
      </c>
      <c r="G32" s="15" t="s">
        <v>44</v>
      </c>
      <c r="H32" s="15" t="s">
        <v>33</v>
      </c>
      <c r="I32" s="15" t="s">
        <v>158</v>
      </c>
      <c r="J32" s="15" t="s">
        <v>137</v>
      </c>
      <c r="K32" s="21" t="s">
        <v>159</v>
      </c>
      <c r="L32" s="21" t="s">
        <v>101</v>
      </c>
      <c r="M32" s="23" t="s">
        <v>160</v>
      </c>
      <c r="N32" s="23" t="s">
        <v>103</v>
      </c>
      <c r="O32" s="15">
        <v>5</v>
      </c>
      <c r="P32" s="21" t="s">
        <v>40</v>
      </c>
      <c r="Q32" s="30">
        <v>84.5</v>
      </c>
      <c r="R32" s="31">
        <v>1</v>
      </c>
      <c r="S32" s="32">
        <f t="shared" si="1"/>
        <v>33.8</v>
      </c>
      <c r="T32" s="33">
        <v>87.52</v>
      </c>
      <c r="U32" s="32">
        <f t="shared" si="2"/>
        <v>35.01</v>
      </c>
      <c r="V32" s="32">
        <f t="shared" si="3"/>
        <v>68.81</v>
      </c>
      <c r="W32" s="31">
        <f aca="true" t="shared" si="7" ref="W32:W36">RANK(V32,$V$32:$V$36,0)</f>
        <v>1</v>
      </c>
      <c r="X32" s="35" t="s">
        <v>41</v>
      </c>
      <c r="Y32" s="14" t="s">
        <v>42</v>
      </c>
      <c r="Z32" s="35" t="s">
        <v>41</v>
      </c>
      <c r="AA32" s="35"/>
      <c r="AB32" s="35" t="s">
        <v>42</v>
      </c>
      <c r="AC32" s="35" t="s">
        <v>42</v>
      </c>
      <c r="AD32" s="37"/>
    </row>
    <row r="33" spans="1:30" ht="27.75" customHeight="1">
      <c r="A33" s="14">
        <f t="shared" si="0"/>
        <v>32</v>
      </c>
      <c r="B33" s="15" t="s">
        <v>161</v>
      </c>
      <c r="C33" s="15" t="s">
        <v>152</v>
      </c>
      <c r="D33" s="15">
        <v>19110505</v>
      </c>
      <c r="E33" s="17">
        <v>11121711713</v>
      </c>
      <c r="F33" s="18">
        <v>1211370401</v>
      </c>
      <c r="G33" s="15" t="s">
        <v>44</v>
      </c>
      <c r="H33" s="15" t="s">
        <v>33</v>
      </c>
      <c r="I33" s="15" t="s">
        <v>162</v>
      </c>
      <c r="J33" s="15" t="s">
        <v>137</v>
      </c>
      <c r="K33" s="21" t="s">
        <v>163</v>
      </c>
      <c r="L33" s="21" t="s">
        <v>101</v>
      </c>
      <c r="M33" s="23" t="s">
        <v>160</v>
      </c>
      <c r="N33" s="23" t="s">
        <v>103</v>
      </c>
      <c r="O33" s="15">
        <v>5</v>
      </c>
      <c r="P33" s="21" t="s">
        <v>40</v>
      </c>
      <c r="Q33" s="30">
        <v>84.5</v>
      </c>
      <c r="R33" s="31">
        <v>1</v>
      </c>
      <c r="S33" s="32">
        <f t="shared" si="1"/>
        <v>33.8</v>
      </c>
      <c r="T33" s="33">
        <v>85.94</v>
      </c>
      <c r="U33" s="32">
        <f t="shared" si="2"/>
        <v>34.38</v>
      </c>
      <c r="V33" s="32">
        <f t="shared" si="3"/>
        <v>68.18</v>
      </c>
      <c r="W33" s="31">
        <f t="shared" si="7"/>
        <v>2</v>
      </c>
      <c r="X33" s="35" t="s">
        <v>41</v>
      </c>
      <c r="Y33" s="14" t="s">
        <v>42</v>
      </c>
      <c r="Z33" s="35" t="s">
        <v>41</v>
      </c>
      <c r="AA33" s="35"/>
      <c r="AB33" s="35" t="s">
        <v>42</v>
      </c>
      <c r="AC33" s="35" t="s">
        <v>42</v>
      </c>
      <c r="AD33" s="37"/>
    </row>
    <row r="34" spans="1:30" ht="27.75" customHeight="1">
      <c r="A34" s="14">
        <f t="shared" si="0"/>
        <v>33</v>
      </c>
      <c r="B34" s="15" t="s">
        <v>164</v>
      </c>
      <c r="C34" s="15" t="s">
        <v>152</v>
      </c>
      <c r="D34" s="15">
        <v>19110506</v>
      </c>
      <c r="E34" s="17">
        <v>11121711728</v>
      </c>
      <c r="F34" s="18">
        <v>1211370401</v>
      </c>
      <c r="G34" s="15" t="s">
        <v>44</v>
      </c>
      <c r="H34" s="15" t="s">
        <v>33</v>
      </c>
      <c r="I34" s="15" t="s">
        <v>165</v>
      </c>
      <c r="J34" s="15" t="s">
        <v>35</v>
      </c>
      <c r="K34" s="21" t="s">
        <v>166</v>
      </c>
      <c r="L34" s="21" t="s">
        <v>101</v>
      </c>
      <c r="M34" s="23" t="s">
        <v>167</v>
      </c>
      <c r="N34" s="23" t="s">
        <v>103</v>
      </c>
      <c r="O34" s="15">
        <v>5</v>
      </c>
      <c r="P34" s="21" t="s">
        <v>40</v>
      </c>
      <c r="Q34" s="30">
        <v>83</v>
      </c>
      <c r="R34" s="31">
        <v>3</v>
      </c>
      <c r="S34" s="32">
        <f t="shared" si="1"/>
        <v>33.2</v>
      </c>
      <c r="T34" s="33">
        <v>86.08</v>
      </c>
      <c r="U34" s="32">
        <f t="shared" si="2"/>
        <v>34.43</v>
      </c>
      <c r="V34" s="32">
        <f t="shared" si="3"/>
        <v>67.63</v>
      </c>
      <c r="W34" s="31">
        <f t="shared" si="7"/>
        <v>3</v>
      </c>
      <c r="X34" s="35" t="s">
        <v>41</v>
      </c>
      <c r="Y34" s="14" t="s">
        <v>42</v>
      </c>
      <c r="Z34" s="35" t="s">
        <v>41</v>
      </c>
      <c r="AA34" s="35"/>
      <c r="AB34" s="35" t="s">
        <v>42</v>
      </c>
      <c r="AC34" s="35" t="s">
        <v>42</v>
      </c>
      <c r="AD34" s="37"/>
    </row>
    <row r="35" spans="1:30" ht="27.75" customHeight="1">
      <c r="A35" s="14">
        <f t="shared" si="0"/>
        <v>34</v>
      </c>
      <c r="B35" s="15" t="s">
        <v>168</v>
      </c>
      <c r="C35" s="15" t="s">
        <v>152</v>
      </c>
      <c r="D35" s="15">
        <v>19110509</v>
      </c>
      <c r="E35" s="17">
        <v>11121711519</v>
      </c>
      <c r="F35" s="18">
        <v>1211370401</v>
      </c>
      <c r="G35" s="15" t="s">
        <v>44</v>
      </c>
      <c r="H35" s="15" t="s">
        <v>33</v>
      </c>
      <c r="I35" s="15" t="s">
        <v>169</v>
      </c>
      <c r="J35" s="15" t="s">
        <v>35</v>
      </c>
      <c r="K35" s="21" t="s">
        <v>170</v>
      </c>
      <c r="L35" s="21" t="s">
        <v>101</v>
      </c>
      <c r="M35" s="23" t="s">
        <v>171</v>
      </c>
      <c r="N35" s="23" t="s">
        <v>103</v>
      </c>
      <c r="O35" s="15">
        <v>5</v>
      </c>
      <c r="P35" s="21" t="s">
        <v>40</v>
      </c>
      <c r="Q35" s="30">
        <v>80.5</v>
      </c>
      <c r="R35" s="31">
        <v>6</v>
      </c>
      <c r="S35" s="32">
        <f t="shared" si="1"/>
        <v>32.2</v>
      </c>
      <c r="T35" s="33">
        <v>86.6</v>
      </c>
      <c r="U35" s="32">
        <f t="shared" si="2"/>
        <v>34.64</v>
      </c>
      <c r="V35" s="32">
        <f t="shared" si="3"/>
        <v>66.84</v>
      </c>
      <c r="W35" s="31">
        <f t="shared" si="7"/>
        <v>4</v>
      </c>
      <c r="X35" s="35" t="s">
        <v>41</v>
      </c>
      <c r="Y35" s="14" t="s">
        <v>42</v>
      </c>
      <c r="Z35" s="35" t="s">
        <v>41</v>
      </c>
      <c r="AA35" s="35"/>
      <c r="AB35" s="35" t="s">
        <v>42</v>
      </c>
      <c r="AC35" s="35" t="s">
        <v>42</v>
      </c>
      <c r="AD35" s="37"/>
    </row>
    <row r="36" spans="1:30" ht="27.75" customHeight="1">
      <c r="A36" s="14">
        <f t="shared" si="0"/>
        <v>35</v>
      </c>
      <c r="B36" s="15" t="s">
        <v>172</v>
      </c>
      <c r="C36" s="15" t="s">
        <v>152</v>
      </c>
      <c r="D36" s="15">
        <v>19110513</v>
      </c>
      <c r="E36" s="17">
        <v>11121713317</v>
      </c>
      <c r="F36" s="18">
        <v>1211370401</v>
      </c>
      <c r="G36" s="15" t="s">
        <v>44</v>
      </c>
      <c r="H36" s="15" t="s">
        <v>33</v>
      </c>
      <c r="I36" s="15" t="s">
        <v>173</v>
      </c>
      <c r="J36" s="15" t="s">
        <v>35</v>
      </c>
      <c r="K36" s="21" t="s">
        <v>170</v>
      </c>
      <c r="L36" s="21" t="s">
        <v>101</v>
      </c>
      <c r="M36" s="23" t="s">
        <v>174</v>
      </c>
      <c r="N36" s="23" t="s">
        <v>103</v>
      </c>
      <c r="O36" s="15">
        <v>5</v>
      </c>
      <c r="P36" s="21" t="s">
        <v>40</v>
      </c>
      <c r="Q36" s="30">
        <v>79.5</v>
      </c>
      <c r="R36" s="31">
        <v>9</v>
      </c>
      <c r="S36" s="32">
        <f t="shared" si="1"/>
        <v>31.8</v>
      </c>
      <c r="T36" s="33">
        <v>86.8</v>
      </c>
      <c r="U36" s="32">
        <f t="shared" si="2"/>
        <v>34.72</v>
      </c>
      <c r="V36" s="32">
        <f t="shared" si="3"/>
        <v>66.52</v>
      </c>
      <c r="W36" s="31">
        <f t="shared" si="7"/>
        <v>5</v>
      </c>
      <c r="X36" s="35" t="s">
        <v>41</v>
      </c>
      <c r="Y36" s="14" t="s">
        <v>42</v>
      </c>
      <c r="Z36" s="35" t="s">
        <v>41</v>
      </c>
      <c r="AA36" s="35"/>
      <c r="AB36" s="35" t="s">
        <v>42</v>
      </c>
      <c r="AC36" s="35" t="s">
        <v>42</v>
      </c>
      <c r="AD36" s="37"/>
    </row>
  </sheetData>
  <sheetProtection/>
  <autoFilter ref="A1:AD36"/>
  <printOptions/>
  <pageMargins left="1.3777777777777778" right="0.2361111111111111" top="1.2597222222222222" bottom="0.7513888888888889" header="0.8263888888888888" footer="0.2986111111111111"/>
  <pageSetup horizontalDpi="600" verticalDpi="600" orientation="landscape" paperSize="9"/>
  <headerFooter>
    <oddHeader>&amp;C&amp;"方正小标宋简体"&amp;18务川自治县2019年下半年公开招聘事业单位人员拟聘用人员名单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Y~歪歪</cp:lastModifiedBy>
  <dcterms:created xsi:type="dcterms:W3CDTF">2020-01-07T01:18:55Z</dcterms:created>
  <dcterms:modified xsi:type="dcterms:W3CDTF">2020-01-14T18:04:35Z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